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(O) Opinions\History Value Charts\cntycharts_excel_web\"/>
    </mc:Choice>
  </mc:AlternateContent>
  <xr:revisionPtr revIDLastSave="0" documentId="13_ncr:1_{D083F42C-8DD7-40CF-939E-2D99C873F85F}" xr6:coauthVersionLast="46" xr6:coauthVersionMax="46" xr10:uidLastSave="{00000000-0000-0000-0000-000000000000}"/>
  <bookViews>
    <workbookView xWindow="-120" yWindow="-120" windowWidth="20730" windowHeight="11160" xr2:uid="{74928D2F-FB18-4677-9C09-5CD0A4ECF2FC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2" i="3" l="1"/>
  <c r="C2" i="4"/>
  <c r="M35" i="2" l="1"/>
  <c r="M38" i="2"/>
  <c r="M30" i="2"/>
  <c r="M32" i="2" l="1"/>
  <c r="M37" i="2"/>
  <c r="M40" i="2"/>
  <c r="M33" i="2" l="1"/>
  <c r="M31" i="2"/>
  <c r="M36" i="2"/>
  <c r="M39" i="2"/>
  <c r="M34" i="2"/>
</calcChain>
</file>

<file path=xl/sharedStrings.xml><?xml version="1.0" encoding="utf-8"?>
<sst xmlns="http://schemas.openxmlformats.org/spreadsheetml/2006/main" count="664" uniqueCount="117">
  <si>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</si>
  <si>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</si>
  <si>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</si>
  <si>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</si>
  <si>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</si>
  <si>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</si>
  <si>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</si>
  <si>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</si>
  <si>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</si>
  <si>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</si>
  <si>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</si>
  <si>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</si>
  <si>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</si>
  <si>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</si>
  <si>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</si>
  <si>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</si>
  <si>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</si>
  <si>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</si>
  <si>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</si>
  <si>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</si>
  <si>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</si>
  <si>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</si>
  <si>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</si>
  <si>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</si>
  <si>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</si>
  <si>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</si>
  <si>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</si>
  <si>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</si>
  <si>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</si>
  <si>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</si>
  <si>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</si>
  <si>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</si>
  <si>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</si>
  <si>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</si>
  <si>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</si>
  <si>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</si>
  <si>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</si>
  <si>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</si>
  <si>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</si>
  <si>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</si>
  <si>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</si>
  <si>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</si>
  <si>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</si>
  <si>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</si>
  <si>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</si>
  <si>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</si>
  <si>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</si>
  <si>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</si>
  <si>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</si>
  <si>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</si>
  <si>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</si>
  <si>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</si>
  <si>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</si>
  <si>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</si>
  <si>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</si>
  <si>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</si>
  <si>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</si>
  <si>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</si>
  <si>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</si>
  <si>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</si>
  <si>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</si>
  <si>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</si>
  <si>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</si>
  <si>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</si>
  <si>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</si>
  <si>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</si>
  <si>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</si>
  <si>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</si>
  <si>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</si>
  <si>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</si>
  <si>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</si>
  <si>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</si>
  <si>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</si>
  <si>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</si>
  <si>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</si>
  <si>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</si>
  <si>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</si>
  <si>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</si>
  <si>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</si>
  <si>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</si>
  <si>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</si>
  <si>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</si>
  <si>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</si>
  <si>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</si>
  <si>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</si>
  <si>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</si>
  <si>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</si>
  <si>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</si>
  <si>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</si>
  <si>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</si>
  <si>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</si>
  <si>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</si>
  <si>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</si>
  <si>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</si>
  <si>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ANTELOPE</t>
  </si>
  <si>
    <t>Source: 2012 - 2022 Certificate of Taxes Levied Reports CTL     NE Dept. of Revenue, Property Assessment Division                Prepared as of 12/29/2022</t>
  </si>
  <si>
    <t>Value; 2012 - 2022 CTL</t>
  </si>
  <si>
    <t>Growth Value; 2012 - 2022 Abstract of Asmnt Rpt.</t>
  </si>
  <si>
    <t>Prepared as of 12/29/2022</t>
  </si>
  <si>
    <t>CHART 5  -  2022 County and Municipal Valuations by Property Type</t>
  </si>
  <si>
    <t xml:space="preserve"> </t>
  </si>
  <si>
    <t>BRUNSWICK</t>
  </si>
  <si>
    <t xml:space="preserve">  </t>
  </si>
  <si>
    <t>CLEARWATER</t>
  </si>
  <si>
    <t>ELGIN</t>
  </si>
  <si>
    <t>NELIGH</t>
  </si>
  <si>
    <t>OAKDALE</t>
  </si>
  <si>
    <t>ORCHARD</t>
  </si>
  <si>
    <t>ROYAL</t>
  </si>
  <si>
    <t>TILDEN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</si>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</sst>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569FBA2E-34E9-4717-AF91-7133B3CA062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2.6912065046404025E-2</c:v>
                </c:pt>
                <c:pt idx="2">
                  <c:v>6.2651317889684185E-2</c:v>
                </c:pt>
                <c:pt idx="3">
                  <c:v>0.13511594275362598</c:v>
                </c:pt>
                <c:pt idx="4">
                  <c:v>0.13496240370155269</c:v>
                </c:pt>
                <c:pt idx="5">
                  <c:v>0.23780376078369533</c:v>
                </c:pt>
                <c:pt idx="6">
                  <c:v>0.30195177673760282</c:v>
                </c:pt>
                <c:pt idx="7">
                  <c:v>0.34462394086131098</c:v>
                </c:pt>
                <c:pt idx="8">
                  <c:v>0.38499288074184901</c:v>
                </c:pt>
                <c:pt idx="9">
                  <c:v>0.50788599186919947</c:v>
                </c:pt>
                <c:pt idx="10">
                  <c:v>0.76614421593929205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5C-406B-BCC0-1ADD3EB2955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6.7778632010992046E-2</c:v>
                </c:pt>
                <c:pt idx="2">
                  <c:v>0.54256613612333326</c:v>
                </c:pt>
                <c:pt idx="3">
                  <c:v>0.71634961322001156</c:v>
                </c:pt>
                <c:pt idx="4">
                  <c:v>0.93877359868123589</c:v>
                </c:pt>
                <c:pt idx="5">
                  <c:v>0.99125569350346843</c:v>
                </c:pt>
                <c:pt idx="6">
                  <c:v>1.1433697799655531</c:v>
                </c:pt>
                <c:pt idx="7">
                  <c:v>1.5182112239207193</c:v>
                </c:pt>
                <c:pt idx="8">
                  <c:v>1.6288687446231689</c:v>
                </c:pt>
                <c:pt idx="9">
                  <c:v>1.9251739322426906</c:v>
                </c:pt>
                <c:pt idx="10">
                  <c:v>2.0097814433570074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5C-406B-BCC0-1ADD3EB2955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0.20490093804043222</c:v>
                </c:pt>
                <c:pt idx="2">
                  <c:v>0.77653861800748103</c:v>
                </c:pt>
                <c:pt idx="3">
                  <c:v>1.036059529400333</c:v>
                </c:pt>
                <c:pt idx="4">
                  <c:v>1.0358406987030302</c:v>
                </c:pt>
                <c:pt idx="5">
                  <c:v>0.95321023041392339</c:v>
                </c:pt>
                <c:pt idx="6">
                  <c:v>0.83236030254907845</c:v>
                </c:pt>
                <c:pt idx="7">
                  <c:v>0.83395939935959107</c:v>
                </c:pt>
                <c:pt idx="8">
                  <c:v>0.75693759106262215</c:v>
                </c:pt>
                <c:pt idx="9">
                  <c:v>0.75774898070588126</c:v>
                </c:pt>
                <c:pt idx="10">
                  <c:v>0.79070055791485239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5C-406B-BCC0-1ADD3EB29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-1.4977619144689019E-2</c:v>
                </c:pt>
                <c:pt idx="1">
                  <c:v>8.9785037634760138E-3</c:v>
                </c:pt>
                <c:pt idx="2">
                  <c:v>4.9577498374993749E-2</c:v>
                </c:pt>
                <c:pt idx="3">
                  <c:v>0.12693344205170021</c:v>
                </c:pt>
                <c:pt idx="4">
                  <c:v>0.12020873157204451</c:v>
                </c:pt>
                <c:pt idx="5">
                  <c:v>0.21152208277724144</c:v>
                </c:pt>
                <c:pt idx="6">
                  <c:v>0.26439886307255028</c:v>
                </c:pt>
                <c:pt idx="7">
                  <c:v>0.30106411178504533</c:v>
                </c:pt>
                <c:pt idx="8">
                  <c:v>0.36354803672321817</c:v>
                </c:pt>
                <c:pt idx="9">
                  <c:v>0.47468180262231779</c:v>
                </c:pt>
                <c:pt idx="10">
                  <c:v>0.72360755233673979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C5-4B59-8B32-9C688CA30B6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-1.4286211913562545E-2</c:v>
                </c:pt>
                <c:pt idx="1">
                  <c:v>4.5272241388713448E-2</c:v>
                </c:pt>
                <c:pt idx="2">
                  <c:v>0.49937309446861516</c:v>
                </c:pt>
                <c:pt idx="3">
                  <c:v>0.38900577223171262</c:v>
                </c:pt>
                <c:pt idx="4">
                  <c:v>0.91652948306770976</c:v>
                </c:pt>
                <c:pt idx="5">
                  <c:v>0.83076872192832296</c:v>
                </c:pt>
                <c:pt idx="6">
                  <c:v>1.0660725425792252</c:v>
                </c:pt>
                <c:pt idx="7">
                  <c:v>1.17432906822704</c:v>
                </c:pt>
                <c:pt idx="8">
                  <c:v>1.5418135679992118</c:v>
                </c:pt>
                <c:pt idx="9">
                  <c:v>1.6642899592020564</c:v>
                </c:pt>
                <c:pt idx="10">
                  <c:v>1.7850281574424141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C5-4B59-8B32-9C688CA30B65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1.4685802898032594E-2</c:v>
                </c:pt>
                <c:pt idx="2">
                  <c:v>9.2068451707135027E-2</c:v>
                </c:pt>
                <c:pt idx="3">
                  <c:v>0.20696880013925187</c:v>
                </c:pt>
                <c:pt idx="4">
                  <c:v>0.33056195763364582</c:v>
                </c:pt>
                <c:pt idx="5">
                  <c:v>0.27376812311428855</c:v>
                </c:pt>
                <c:pt idx="6">
                  <c:v>0.30548307724704393</c:v>
                </c:pt>
                <c:pt idx="7">
                  <c:v>0.403769084394003</c:v>
                </c:pt>
                <c:pt idx="8">
                  <c:v>0.46873835522279311</c:v>
                </c:pt>
                <c:pt idx="9">
                  <c:v>0.46642015007097382</c:v>
                </c:pt>
                <c:pt idx="10">
                  <c:v>0.70692799506464177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C5-4B59-8B32-9C688CA30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0.19928713183723445</c:v>
                </c:pt>
                <c:pt idx="2">
                  <c:v>0.76378762788992705</c:v>
                </c:pt>
                <c:pt idx="3">
                  <c:v>1.0228761143545604</c:v>
                </c:pt>
                <c:pt idx="4">
                  <c:v>1.0063026868372849</c:v>
                </c:pt>
                <c:pt idx="5">
                  <c:v>0.91429646156348743</c:v>
                </c:pt>
                <c:pt idx="6">
                  <c:v>0.79001835591173508</c:v>
                </c:pt>
                <c:pt idx="7">
                  <c:v>0.79400464248745495</c:v>
                </c:pt>
                <c:pt idx="8">
                  <c:v>0.71884551323536339</c:v>
                </c:pt>
                <c:pt idx="9">
                  <c:v>0.7391114242063862</c:v>
                </c:pt>
                <c:pt idx="10">
                  <c:v>0.75556062696587101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D-4FA7-A027-A51F5EF60703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0.35021752420146268</c:v>
                </c:pt>
                <c:pt idx="2">
                  <c:v>1.1608022663477162</c:v>
                </c:pt>
                <c:pt idx="3">
                  <c:v>1.4483172253940992</c:v>
                </c:pt>
                <c:pt idx="4">
                  <c:v>1.4359874992254038</c:v>
                </c:pt>
                <c:pt idx="5">
                  <c:v>1.2391031999504258</c:v>
                </c:pt>
                <c:pt idx="6">
                  <c:v>1.0969705266683045</c:v>
                </c:pt>
                <c:pt idx="7">
                  <c:v>1.0884247415485508</c:v>
                </c:pt>
                <c:pt idx="8">
                  <c:v>1.0112018261573128</c:v>
                </c:pt>
                <c:pt idx="9">
                  <c:v>1.0039106012668659</c:v>
                </c:pt>
                <c:pt idx="10">
                  <c:v>1.0248251390207961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D-4FA7-A027-A51F5EF6070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0.20490093804043222</c:v>
                </c:pt>
                <c:pt idx="2">
                  <c:v>0.77653861800748103</c:v>
                </c:pt>
                <c:pt idx="3">
                  <c:v>1.036059529400333</c:v>
                </c:pt>
                <c:pt idx="4">
                  <c:v>1.0358406987030302</c:v>
                </c:pt>
                <c:pt idx="5">
                  <c:v>0.95321023041392339</c:v>
                </c:pt>
                <c:pt idx="6">
                  <c:v>0.83236030254907845</c:v>
                </c:pt>
                <c:pt idx="7">
                  <c:v>0.83395939935959107</c:v>
                </c:pt>
                <c:pt idx="8">
                  <c:v>0.75693759106262215</c:v>
                </c:pt>
                <c:pt idx="9">
                  <c:v>0.75774898070588126</c:v>
                </c:pt>
                <c:pt idx="10">
                  <c:v>0.79070055791485239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6D-4FA7-A027-A51F5EF60703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8.2893491075051035E-2</c:v>
                </c:pt>
                <c:pt idx="2">
                  <c:v>0.43844278175249007</c:v>
                </c:pt>
                <c:pt idx="3">
                  <c:v>0.67741854822780012</c:v>
                </c:pt>
                <c:pt idx="4">
                  <c:v>0.83910192978401255</c:v>
                </c:pt>
                <c:pt idx="5">
                  <c:v>0.94138585739672587</c:v>
                </c:pt>
                <c:pt idx="6">
                  <c:v>0.87426914277322965</c:v>
                </c:pt>
                <c:pt idx="7">
                  <c:v>0.86660060823395868</c:v>
                </c:pt>
                <c:pt idx="8">
                  <c:v>0.7675329407967344</c:v>
                </c:pt>
                <c:pt idx="9">
                  <c:v>0.60328281349759871</c:v>
                </c:pt>
                <c:pt idx="10">
                  <c:v>0.79644769131582405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6D-4FA7-A027-A51F5EF60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98C4E6D-5F09-4B18-8365-397EF6408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09F880-9C8F-49F7-BB86-FC4DBA60F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4B4B0C-9FE4-4052-A161-497455172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(O)%20Opinions/History%20Value%20Charts/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B2">
            <v>2012</v>
          </cell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  <row r="12">
          <cell r="B12">
            <v>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E96EA-7FEC-4C53-AB2B-77F1636A1E5F}">
  <sheetPr>
    <pageSetUpPr fitToPage="1"/>
  </sheetPr>
  <dimension ref="A3:N47"/>
  <sheetViews>
    <sheetView tabSelected="1" zoomScale="90" zoomScaleNormal="90" workbookViewId="0">
      <selection activeCell="A47" sqref="A47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129999500</v>
      </c>
      <c r="C29" s="17" t="s">
        <v>9</v>
      </c>
      <c r="D29" s="18" t="s">
        <v>9</v>
      </c>
      <c r="E29" s="19" t="s">
        <v>9</v>
      </c>
      <c r="F29" s="16">
        <v>71051375</v>
      </c>
      <c r="G29" s="20" t="s">
        <v>9</v>
      </c>
      <c r="H29" s="18" t="s">
        <v>9</v>
      </c>
      <c r="I29" s="21" t="s">
        <v>9</v>
      </c>
      <c r="J29" s="16">
        <v>995884045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133498055</v>
      </c>
      <c r="C30" s="26">
        <v>3498555</v>
      </c>
      <c r="D30" s="27">
        <v>2.6912065046404025E-2</v>
      </c>
      <c r="E30" s="28">
        <v>2.6912065046404025E-2</v>
      </c>
      <c r="F30" s="25">
        <v>75867140</v>
      </c>
      <c r="G30" s="26">
        <v>4815765</v>
      </c>
      <c r="H30" s="27">
        <v>6.7778632010992046E-2</v>
      </c>
      <c r="I30" s="29">
        <v>6.7778632010992046E-2</v>
      </c>
      <c r="J30" s="25">
        <v>1199941620</v>
      </c>
      <c r="K30" s="26">
        <v>204057575</v>
      </c>
      <c r="L30" s="27">
        <v>0.20490093804043222</v>
      </c>
      <c r="M30" s="30">
        <v>0.20490093804043222</v>
      </c>
      <c r="N30" s="23"/>
    </row>
    <row r="31" spans="1:14" x14ac:dyDescent="0.2">
      <c r="A31" s="24">
        <v>2014</v>
      </c>
      <c r="B31" s="25">
        <v>138144140</v>
      </c>
      <c r="C31" s="26">
        <v>4646085</v>
      </c>
      <c r="D31" s="27">
        <v>3.4802641881186959E-2</v>
      </c>
      <c r="E31" s="28">
        <v>6.2651317889684185E-2</v>
      </c>
      <c r="F31" s="25">
        <v>109601445</v>
      </c>
      <c r="G31" s="26">
        <v>33734305</v>
      </c>
      <c r="H31" s="27">
        <v>0.44464975218520164</v>
      </c>
      <c r="I31" s="31">
        <v>0.54256613612333326</v>
      </c>
      <c r="J31" s="25">
        <v>1769226465</v>
      </c>
      <c r="K31" s="26">
        <v>569284845</v>
      </c>
      <c r="L31" s="27">
        <v>0.47442711837930918</v>
      </c>
      <c r="M31" s="30">
        <v>0.77653861800748103</v>
      </c>
      <c r="N31" s="23"/>
    </row>
    <row r="32" spans="1:14" x14ac:dyDescent="0.2">
      <c r="A32" s="24">
        <v>2015</v>
      </c>
      <c r="B32" s="25">
        <v>147564505</v>
      </c>
      <c r="C32" s="26">
        <v>9420365</v>
      </c>
      <c r="D32" s="27">
        <v>6.8192288141936383E-2</v>
      </c>
      <c r="E32" s="28">
        <v>0.13511594275362598</v>
      </c>
      <c r="F32" s="25">
        <v>121949000</v>
      </c>
      <c r="G32" s="26">
        <v>12347555</v>
      </c>
      <c r="H32" s="27">
        <v>0.11265868803098353</v>
      </c>
      <c r="I32" s="31">
        <v>0.71634961322001156</v>
      </c>
      <c r="J32" s="25">
        <v>2027679200</v>
      </c>
      <c r="K32" s="26">
        <v>258452735</v>
      </c>
      <c r="L32" s="27">
        <v>0.14608233604509188</v>
      </c>
      <c r="M32" s="30">
        <v>1.036059529400333</v>
      </c>
      <c r="N32" s="23"/>
    </row>
    <row r="33" spans="1:14" x14ac:dyDescent="0.2">
      <c r="A33" s="24">
        <v>2016</v>
      </c>
      <c r="B33" s="25">
        <v>147544545</v>
      </c>
      <c r="C33" s="26">
        <v>-19960</v>
      </c>
      <c r="D33" s="27">
        <v>-1.3526288046031125E-4</v>
      </c>
      <c r="E33" s="28">
        <v>0.13496240370155269</v>
      </c>
      <c r="F33" s="25">
        <v>137752530</v>
      </c>
      <c r="G33" s="26">
        <v>15803530</v>
      </c>
      <c r="H33" s="27">
        <v>0.12959130456174303</v>
      </c>
      <c r="I33" s="31">
        <v>0.93877359868123589</v>
      </c>
      <c r="J33" s="25">
        <v>2027461270</v>
      </c>
      <c r="K33" s="26">
        <v>-217930</v>
      </c>
      <c r="L33" s="27">
        <v>-1.0747755364852586E-4</v>
      </c>
      <c r="M33" s="30">
        <v>1.0358406987030302</v>
      </c>
      <c r="N33" s="23"/>
    </row>
    <row r="34" spans="1:14" x14ac:dyDescent="0.2">
      <c r="A34" s="24">
        <v>2017</v>
      </c>
      <c r="B34" s="25">
        <v>160913870</v>
      </c>
      <c r="C34" s="26">
        <v>13369325</v>
      </c>
      <c r="D34" s="27">
        <v>9.0612126663171449E-2</v>
      </c>
      <c r="E34" s="28">
        <v>0.23780376078369533</v>
      </c>
      <c r="F34" s="25">
        <v>141481455</v>
      </c>
      <c r="G34" s="26">
        <v>3728925</v>
      </c>
      <c r="H34" s="27">
        <v>2.7069738755433385E-2</v>
      </c>
      <c r="I34" s="31">
        <v>0.99125569350346843</v>
      </c>
      <c r="J34" s="25">
        <v>1945170905</v>
      </c>
      <c r="K34" s="26">
        <v>-82290365</v>
      </c>
      <c r="L34" s="27">
        <v>-4.0587885064753915E-2</v>
      </c>
      <c r="M34" s="30">
        <v>0.95321023041392339</v>
      </c>
      <c r="N34" s="23"/>
    </row>
    <row r="35" spans="1:14" x14ac:dyDescent="0.2">
      <c r="A35" s="24">
        <v>2018</v>
      </c>
      <c r="B35" s="25">
        <v>169253080</v>
      </c>
      <c r="C35" s="26">
        <v>8339210</v>
      </c>
      <c r="D35" s="27">
        <v>5.1824059666205284E-2</v>
      </c>
      <c r="E35" s="28">
        <v>0.30195177673760282</v>
      </c>
      <c r="F35" s="25">
        <v>152289370</v>
      </c>
      <c r="G35" s="26">
        <v>10807915</v>
      </c>
      <c r="H35" s="27">
        <v>7.6391036549631183E-2</v>
      </c>
      <c r="I35" s="31">
        <v>1.1433697799655531</v>
      </c>
      <c r="J35" s="25">
        <v>1824818390</v>
      </c>
      <c r="K35" s="26">
        <v>-120352515</v>
      </c>
      <c r="L35" s="27">
        <v>-6.1872463077993656E-2</v>
      </c>
      <c r="M35" s="30">
        <v>0.83236030254907845</v>
      </c>
      <c r="N35" s="23"/>
    </row>
    <row r="36" spans="1:14" x14ac:dyDescent="0.2">
      <c r="A36" s="24">
        <v>2019</v>
      </c>
      <c r="B36" s="25">
        <v>174800440</v>
      </c>
      <c r="C36" s="26">
        <v>5547360</v>
      </c>
      <c r="D36" s="27">
        <v>3.2775533538296618E-2</v>
      </c>
      <c r="E36" s="28">
        <v>0.34462394086131098</v>
      </c>
      <c r="F36" s="25">
        <v>178922370</v>
      </c>
      <c r="G36" s="26">
        <v>26633000</v>
      </c>
      <c r="H36" s="27">
        <v>0.17488416952542388</v>
      </c>
      <c r="I36" s="31">
        <v>1.5182112239207193</v>
      </c>
      <c r="J36" s="25">
        <v>1826410905</v>
      </c>
      <c r="K36" s="26">
        <v>1592515</v>
      </c>
      <c r="L36" s="27">
        <v>8.7269780309480547E-4</v>
      </c>
      <c r="M36" s="30">
        <v>0.83395939935959107</v>
      </c>
      <c r="N36" s="23"/>
    </row>
    <row r="37" spans="1:14" x14ac:dyDescent="0.2">
      <c r="A37" s="24">
        <v>2020</v>
      </c>
      <c r="B37" s="25">
        <v>180048382</v>
      </c>
      <c r="C37" s="26">
        <v>5247942</v>
      </c>
      <c r="D37" s="27">
        <v>3.0022475915964512E-2</v>
      </c>
      <c r="E37" s="28">
        <v>0.38499288074184901</v>
      </c>
      <c r="F37" s="25">
        <v>186784739</v>
      </c>
      <c r="G37" s="26">
        <v>7862369</v>
      </c>
      <c r="H37" s="27">
        <v>4.3942906635989674E-2</v>
      </c>
      <c r="I37" s="31">
        <v>1.6288687446231689</v>
      </c>
      <c r="J37" s="25">
        <v>1749706115</v>
      </c>
      <c r="K37" s="26">
        <v>-76704790</v>
      </c>
      <c r="L37" s="27">
        <v>-4.1997553666599463E-2</v>
      </c>
      <c r="M37" s="30">
        <v>0.75693759106262215</v>
      </c>
      <c r="N37" s="23"/>
    </row>
    <row r="38" spans="1:14" x14ac:dyDescent="0.2">
      <c r="A38" s="24">
        <v>2021</v>
      </c>
      <c r="B38" s="25">
        <v>196024425</v>
      </c>
      <c r="C38" s="26">
        <v>15976043</v>
      </c>
      <c r="D38" s="27">
        <v>8.8731944283731476E-2</v>
      </c>
      <c r="E38" s="28">
        <v>0.50788599186919947</v>
      </c>
      <c r="F38" s="25">
        <v>207837630</v>
      </c>
      <c r="G38" s="26">
        <v>21052891</v>
      </c>
      <c r="H38" s="27">
        <v>0.11271205084907927</v>
      </c>
      <c r="I38" s="31">
        <v>1.9251739322426906</v>
      </c>
      <c r="J38" s="25">
        <v>1750514165</v>
      </c>
      <c r="K38" s="26">
        <v>808050</v>
      </c>
      <c r="L38" s="27">
        <v>4.6182041262397941E-4</v>
      </c>
      <c r="M38" s="30">
        <v>0.75774898070588126</v>
      </c>
      <c r="N38" s="23"/>
    </row>
    <row r="39" spans="1:14" ht="13.5" thickBot="1" x14ac:dyDescent="0.25">
      <c r="A39" s="32">
        <v>2022</v>
      </c>
      <c r="B39" s="33">
        <v>229597865</v>
      </c>
      <c r="C39" s="34">
        <v>33573440</v>
      </c>
      <c r="D39" s="35">
        <v>0.17127171779741224</v>
      </c>
      <c r="E39" s="36">
        <v>0.76614421593929205</v>
      </c>
      <c r="F39" s="33">
        <v>213849110</v>
      </c>
      <c r="G39" s="34">
        <v>6011480</v>
      </c>
      <c r="H39" s="35">
        <v>2.892392489271553E-2</v>
      </c>
      <c r="I39" s="37">
        <v>2.0097814433570074</v>
      </c>
      <c r="J39" s="33">
        <v>1783330115</v>
      </c>
      <c r="K39" s="34">
        <v>32815950</v>
      </c>
      <c r="L39" s="35">
        <v>1.8746463556894438E-2</v>
      </c>
      <c r="M39" s="38">
        <v>0.79070055791485239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5.8528648203212796E-2</v>
      </c>
      <c r="E41" s="43"/>
      <c r="F41" s="40"/>
      <c r="G41" s="41" t="s">
        <v>12</v>
      </c>
      <c r="H41" s="45">
        <v>0.11648655105286321</v>
      </c>
      <c r="I41" s="43"/>
      <c r="J41" s="40"/>
      <c r="K41" s="41" t="s">
        <v>13</v>
      </c>
      <c r="L41" s="45">
        <v>5.999129056520025E-2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2</v>
      </c>
    </row>
    <row r="44" spans="1:14" x14ac:dyDescent="0.2">
      <c r="A44" s="39" t="s">
        <v>15</v>
      </c>
      <c r="B44" s="50" t="s">
        <v>94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574F1-9E85-432D-A4F1-30FBBFB20771}">
  <sheetPr>
    <pageSetUpPr fitToPage="1"/>
  </sheetPr>
  <dimension ref="A26:R62"/>
  <sheetViews>
    <sheetView topLeftCell="A42" zoomScale="80" zoomScaleNormal="80" workbookViewId="0">
      <selection activeCell="A27" sqref="A27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129999500</v>
      </c>
      <c r="C30" s="85">
        <v>1947083</v>
      </c>
      <c r="D30" s="86">
        <v>1.4977619144689019E-2</v>
      </c>
      <c r="E30" s="87">
        <v>128052417</v>
      </c>
      <c r="F30" s="88" t="s">
        <v>9</v>
      </c>
      <c r="G30" s="89">
        <v>-1.4977619144689019E-2</v>
      </c>
      <c r="H30" s="84">
        <v>71051375</v>
      </c>
      <c r="I30" s="85">
        <v>1015055</v>
      </c>
      <c r="J30" s="86">
        <v>1.4286211913562545E-2</v>
      </c>
      <c r="K30" s="87">
        <v>70036320</v>
      </c>
      <c r="L30" s="88" t="s">
        <v>9</v>
      </c>
      <c r="M30" s="90">
        <f t="shared" ref="M30:M37" si="0">IF($H$30&gt;0,(K30-H$30)/H$30," ")</f>
        <v>-1.4286211913562545E-2</v>
      </c>
      <c r="R30" s="91"/>
    </row>
    <row r="31" spans="1:18" ht="13.5" customHeight="1" x14ac:dyDescent="0.2">
      <c r="A31" s="83">
        <v>2013</v>
      </c>
      <c r="B31" s="84">
        <v>133498055</v>
      </c>
      <c r="C31" s="85">
        <v>2331354</v>
      </c>
      <c r="D31" s="86">
        <v>1.7463580274633964E-2</v>
      </c>
      <c r="E31" s="87">
        <v>131166701</v>
      </c>
      <c r="F31" s="88">
        <v>8.9785037634760138E-3</v>
      </c>
      <c r="G31" s="89">
        <v>8.9785037634760138E-3</v>
      </c>
      <c r="H31" s="84">
        <v>75867140</v>
      </c>
      <c r="I31" s="85">
        <v>1599110</v>
      </c>
      <c r="J31" s="86">
        <v>2.1077768319723137E-2</v>
      </c>
      <c r="K31" s="87">
        <v>74268030</v>
      </c>
      <c r="L31" s="88">
        <v>4.5272241388713448E-2</v>
      </c>
      <c r="M31" s="90">
        <f t="shared" si="0"/>
        <v>4.5272241388713448E-2</v>
      </c>
      <c r="R31" s="91"/>
    </row>
    <row r="32" spans="1:18" ht="13.5" customHeight="1" x14ac:dyDescent="0.2">
      <c r="A32" s="83">
        <v>2014</v>
      </c>
      <c r="B32" s="84">
        <v>138144140</v>
      </c>
      <c r="C32" s="85">
        <v>1699590</v>
      </c>
      <c r="D32" s="86">
        <v>1.2303019150866623E-2</v>
      </c>
      <c r="E32" s="87">
        <v>136444550</v>
      </c>
      <c r="F32" s="88">
        <v>2.2071445160755338E-2</v>
      </c>
      <c r="G32" s="89">
        <v>4.9577498374993749E-2</v>
      </c>
      <c r="H32" s="84">
        <v>109601445</v>
      </c>
      <c r="I32" s="85">
        <v>3068925</v>
      </c>
      <c r="J32" s="86">
        <v>2.8000771340195379E-2</v>
      </c>
      <c r="K32" s="87">
        <v>106532520</v>
      </c>
      <c r="L32" s="88">
        <v>0.40419844480759393</v>
      </c>
      <c r="M32" s="92">
        <f t="shared" si="0"/>
        <v>0.49937309446861516</v>
      </c>
      <c r="R32" s="91"/>
    </row>
    <row r="33" spans="1:18" ht="13.5" customHeight="1" x14ac:dyDescent="0.2">
      <c r="A33" s="83">
        <v>2015</v>
      </c>
      <c r="B33" s="84">
        <v>147564505</v>
      </c>
      <c r="C33" s="85">
        <v>1063721</v>
      </c>
      <c r="D33" s="86">
        <v>7.2085153540141647E-3</v>
      </c>
      <c r="E33" s="87">
        <v>146500784</v>
      </c>
      <c r="F33" s="88">
        <v>6.0492207631825716E-2</v>
      </c>
      <c r="G33" s="89">
        <v>0.12693344205170021</v>
      </c>
      <c r="H33" s="84">
        <v>121949000</v>
      </c>
      <c r="I33" s="85">
        <v>23258230</v>
      </c>
      <c r="J33" s="86">
        <v>0.19072095712141962</v>
      </c>
      <c r="K33" s="87">
        <v>98690770</v>
      </c>
      <c r="L33" s="88">
        <v>-9.9548641899748672E-2</v>
      </c>
      <c r="M33" s="92">
        <f t="shared" si="0"/>
        <v>0.38900577223171262</v>
      </c>
      <c r="R33" s="91"/>
    </row>
    <row r="34" spans="1:18" ht="13.5" customHeight="1" x14ac:dyDescent="0.2">
      <c r="A34" s="83">
        <v>2016</v>
      </c>
      <c r="B34" s="84">
        <v>147544545</v>
      </c>
      <c r="C34" s="85">
        <v>1917970</v>
      </c>
      <c r="D34" s="86">
        <v>1.299926066395745E-2</v>
      </c>
      <c r="E34" s="87">
        <v>145626575</v>
      </c>
      <c r="F34" s="88">
        <v>-1.3132765226976501E-2</v>
      </c>
      <c r="G34" s="89">
        <v>0.12020873157204451</v>
      </c>
      <c r="H34" s="84">
        <v>137752530</v>
      </c>
      <c r="I34" s="85">
        <v>1580475</v>
      </c>
      <c r="J34" s="86">
        <v>1.1473291996887462E-2</v>
      </c>
      <c r="K34" s="87">
        <v>136172055</v>
      </c>
      <c r="L34" s="88">
        <v>0.1166311736873611</v>
      </c>
      <c r="M34" s="92">
        <f t="shared" si="0"/>
        <v>0.91652948306770976</v>
      </c>
      <c r="R34" s="91"/>
    </row>
    <row r="35" spans="1:18" ht="13.5" customHeight="1" x14ac:dyDescent="0.2">
      <c r="A35" s="83">
        <v>2017</v>
      </c>
      <c r="B35" s="84">
        <v>160913870</v>
      </c>
      <c r="C35" s="85">
        <v>3416605</v>
      </c>
      <c r="D35" s="86">
        <v>2.1232507800601652E-2</v>
      </c>
      <c r="E35" s="87">
        <v>157497265</v>
      </c>
      <c r="F35" s="88">
        <v>6.7455696176364904E-2</v>
      </c>
      <c r="G35" s="89">
        <v>0.21152208277724144</v>
      </c>
      <c r="H35" s="84">
        <v>141481455</v>
      </c>
      <c r="I35" s="85">
        <v>11402820</v>
      </c>
      <c r="J35" s="86">
        <v>8.0595863252890629E-2</v>
      </c>
      <c r="K35" s="87">
        <v>130078635</v>
      </c>
      <c r="L35" s="88">
        <v>-5.570783346048163E-2</v>
      </c>
      <c r="M35" s="92">
        <f t="shared" si="0"/>
        <v>0.83076872192832296</v>
      </c>
      <c r="R35" s="91"/>
    </row>
    <row r="36" spans="1:18" ht="13.5" customHeight="1" x14ac:dyDescent="0.2">
      <c r="A36" s="83">
        <v>2018</v>
      </c>
      <c r="B36" s="84">
        <v>169253080</v>
      </c>
      <c r="C36" s="85">
        <v>4881860</v>
      </c>
      <c r="D36" s="86">
        <v>2.8843551916455525E-2</v>
      </c>
      <c r="E36" s="87">
        <v>164371220</v>
      </c>
      <c r="F36" s="88">
        <v>2.1485717794246077E-2</v>
      </c>
      <c r="G36" s="89">
        <v>0.26439886307255028</v>
      </c>
      <c r="H36" s="84">
        <v>152289370</v>
      </c>
      <c r="I36" s="85">
        <v>5492075</v>
      </c>
      <c r="J36" s="86">
        <v>3.6063416638994567E-2</v>
      </c>
      <c r="K36" s="87">
        <v>146797295</v>
      </c>
      <c r="L36" s="88">
        <v>3.7572698132062606E-2</v>
      </c>
      <c r="M36" s="92">
        <f t="shared" si="0"/>
        <v>1.0660725425792252</v>
      </c>
      <c r="R36" s="91"/>
    </row>
    <row r="37" spans="1:18" ht="13.5" customHeight="1" x14ac:dyDescent="0.2">
      <c r="A37" s="83">
        <v>2019</v>
      </c>
      <c r="B37" s="84">
        <v>174800440</v>
      </c>
      <c r="C37" s="85">
        <v>5662756</v>
      </c>
      <c r="D37" s="86">
        <v>3.2395547745760825E-2</v>
      </c>
      <c r="E37" s="87">
        <v>169137684</v>
      </c>
      <c r="F37" s="88">
        <v>-6.817955690968814E-4</v>
      </c>
      <c r="G37" s="89">
        <v>0.30106411178504533</v>
      </c>
      <c r="H37" s="84">
        <v>178922370</v>
      </c>
      <c r="I37" s="85">
        <v>24433300</v>
      </c>
      <c r="J37" s="86">
        <v>0.13655810617755623</v>
      </c>
      <c r="K37" s="87">
        <v>154489070</v>
      </c>
      <c r="L37" s="88">
        <v>1.4444212357041072E-2</v>
      </c>
      <c r="M37" s="92">
        <f t="shared" si="0"/>
        <v>1.17432906822704</v>
      </c>
      <c r="R37" s="91"/>
    </row>
    <row r="38" spans="1:18" ht="13.5" customHeight="1" x14ac:dyDescent="0.2">
      <c r="A38" s="83">
        <v>2020</v>
      </c>
      <c r="B38" s="84">
        <v>180048382</v>
      </c>
      <c r="C38" s="85">
        <v>2787819</v>
      </c>
      <c r="D38" s="86">
        <v>1.548372148104058E-2</v>
      </c>
      <c r="E38" s="87">
        <v>177260563</v>
      </c>
      <c r="F38" s="88">
        <v>1.4073894779669891E-2</v>
      </c>
      <c r="G38" s="89">
        <v>0.36354803672321817</v>
      </c>
      <c r="H38" s="84">
        <v>186784739</v>
      </c>
      <c r="I38" s="85">
        <v>6185390</v>
      </c>
      <c r="J38" s="86">
        <v>3.3115071569096446E-2</v>
      </c>
      <c r="K38" s="87">
        <v>180599349</v>
      </c>
      <c r="L38" s="88">
        <v>9.3726625686883086E-3</v>
      </c>
      <c r="M38" s="92">
        <f>IF($H$30&gt;0,(K38-H$30)/H$30," ")</f>
        <v>1.5418135679992118</v>
      </c>
      <c r="R38" s="91"/>
    </row>
    <row r="39" spans="1:18" ht="13.5" customHeight="1" x14ac:dyDescent="0.2">
      <c r="A39" s="83">
        <v>2021</v>
      </c>
      <c r="B39" s="84">
        <v>196024425</v>
      </c>
      <c r="C39" s="85">
        <v>4316528</v>
      </c>
      <c r="D39" s="86">
        <v>2.2020357922233415E-2</v>
      </c>
      <c r="E39" s="87">
        <v>191707897</v>
      </c>
      <c r="F39" s="88">
        <v>6.4757677189234614E-2</v>
      </c>
      <c r="G39" s="89">
        <v>0.47468180262231779</v>
      </c>
      <c r="H39" s="84">
        <v>207837630</v>
      </c>
      <c r="I39" s="85">
        <v>18536165</v>
      </c>
      <c r="J39" s="86">
        <v>8.9185798548607392E-2</v>
      </c>
      <c r="K39" s="87">
        <v>189301465</v>
      </c>
      <c r="L39" s="88">
        <v>1.3473938039445504E-2</v>
      </c>
      <c r="M39" s="92">
        <f>IF($H$30&gt;0,(K39-H$30)/H$30," ")</f>
        <v>1.6642899592020564</v>
      </c>
      <c r="R39" s="91"/>
    </row>
    <row r="40" spans="1:18" ht="13.5" customHeight="1" x14ac:dyDescent="0.2">
      <c r="A40" s="83">
        <v>2022</v>
      </c>
      <c r="B40" s="84">
        <v>229597865</v>
      </c>
      <c r="C40" s="85">
        <v>5529745</v>
      </c>
      <c r="D40" s="86">
        <v>2.4084479182765919E-2</v>
      </c>
      <c r="E40" s="87">
        <v>224068120</v>
      </c>
      <c r="F40" s="88">
        <v>0.14306224849275798</v>
      </c>
      <c r="G40" s="89">
        <v>0.72360755233673979</v>
      </c>
      <c r="H40" s="84">
        <v>213849110</v>
      </c>
      <c r="I40" s="85">
        <v>15969030</v>
      </c>
      <c r="J40" s="86">
        <v>7.4674287865869535E-2</v>
      </c>
      <c r="K40" s="87">
        <v>197880080</v>
      </c>
      <c r="L40" s="88">
        <v>-4.7910236466803438E-2</v>
      </c>
      <c r="M40" s="92">
        <f>IF($H$30&gt;0,(K40-H$30)/H$30," ")</f>
        <v>1.7850281574424141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5.8528648203212824E-2</v>
      </c>
      <c r="C42" s="102"/>
      <c r="D42" s="103"/>
      <c r="E42" s="104" t="s">
        <v>26</v>
      </c>
      <c r="F42" s="105">
        <v>3.885628301922571E-2</v>
      </c>
      <c r="G42" s="106"/>
      <c r="H42" s="101">
        <v>0.11648655105286321</v>
      </c>
      <c r="I42" s="102"/>
      <c r="J42" s="107"/>
      <c r="K42" s="108" t="s">
        <v>27</v>
      </c>
      <c r="L42" s="105">
        <v>4.3779865915387225E-2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57354465</v>
      </c>
      <c r="C47" s="125">
        <v>56712230</v>
      </c>
      <c r="D47" s="126">
        <v>114066695</v>
      </c>
      <c r="E47" s="125">
        <v>4639095</v>
      </c>
      <c r="F47" s="127">
        <v>4.0670022042805745E-2</v>
      </c>
      <c r="G47" s="125">
        <v>109427600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59615505</v>
      </c>
      <c r="C48" s="132">
        <v>61819360</v>
      </c>
      <c r="D48" s="133">
        <v>121434865</v>
      </c>
      <c r="E48" s="132">
        <v>5693009</v>
      </c>
      <c r="F48" s="86">
        <v>4.6881173705755758E-2</v>
      </c>
      <c r="G48" s="87">
        <v>115741856</v>
      </c>
      <c r="H48" s="88">
        <v>1.4685802898032594E-2</v>
      </c>
      <c r="I48" s="134">
        <v>1.4685802898032594E-2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62475260</v>
      </c>
      <c r="C49" s="132">
        <v>66171100</v>
      </c>
      <c r="D49" s="133">
        <v>128646360</v>
      </c>
      <c r="E49" s="132">
        <v>4077721</v>
      </c>
      <c r="F49" s="86">
        <v>3.1697134687681795E-2</v>
      </c>
      <c r="G49" s="87">
        <v>124568639</v>
      </c>
      <c r="H49" s="88">
        <v>2.5806213067392135E-2</v>
      </c>
      <c r="I49" s="134">
        <v>9.2068451707135027E-2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71993595</v>
      </c>
      <c r="C50" s="132">
        <v>68732730</v>
      </c>
      <c r="D50" s="133">
        <v>140726325</v>
      </c>
      <c r="E50" s="132">
        <v>3051383</v>
      </c>
      <c r="F50" s="86">
        <v>2.1683100159120904E-2</v>
      </c>
      <c r="G50" s="87">
        <v>137674942</v>
      </c>
      <c r="H50" s="88">
        <v>7.0181402722937519E-2</v>
      </c>
      <c r="I50" s="134">
        <v>0.20696880013925187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80505420</v>
      </c>
      <c r="C51" s="132">
        <v>74177280</v>
      </c>
      <c r="D51" s="133">
        <v>154682700</v>
      </c>
      <c r="E51" s="132">
        <v>2909895</v>
      </c>
      <c r="F51" s="86">
        <v>1.8812026167115005E-2</v>
      </c>
      <c r="G51" s="87">
        <v>151772805</v>
      </c>
      <c r="H51" s="88">
        <v>7.8496187546999469E-2</v>
      </c>
      <c r="I51" s="134">
        <v>0.33056195763364582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76032100</v>
      </c>
      <c r="C52" s="132">
        <v>73372655</v>
      </c>
      <c r="D52" s="133">
        <v>149404755</v>
      </c>
      <c r="E52" s="132">
        <v>4110235</v>
      </c>
      <c r="F52" s="86">
        <v>2.7510737526392652E-2</v>
      </c>
      <c r="G52" s="87">
        <v>145294520</v>
      </c>
      <c r="H52" s="88">
        <v>-6.0693147973238118E-2</v>
      </c>
      <c r="I52" s="134">
        <v>0.27376812311428855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85614965</v>
      </c>
      <c r="C53" s="132">
        <v>77138005</v>
      </c>
      <c r="D53" s="133">
        <v>162752970</v>
      </c>
      <c r="E53" s="132">
        <v>13840830</v>
      </c>
      <c r="F53" s="86">
        <v>8.5041950386527509E-2</v>
      </c>
      <c r="G53" s="87">
        <v>148912140</v>
      </c>
      <c r="H53" s="88">
        <v>-3.2971842161248484E-3</v>
      </c>
      <c r="I53" s="134">
        <v>0.30548307724704393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85911515</v>
      </c>
      <c r="C54" s="132">
        <v>77338585</v>
      </c>
      <c r="D54" s="133">
        <v>163250100</v>
      </c>
      <c r="E54" s="132">
        <v>3126800</v>
      </c>
      <c r="F54" s="86">
        <v>1.9153433902950136E-2</v>
      </c>
      <c r="G54" s="87">
        <v>160123300</v>
      </c>
      <c r="H54" s="88">
        <v>-1.6157431719986431E-2</v>
      </c>
      <c r="I54" s="134">
        <v>0.403769084394003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85927105</v>
      </c>
      <c r="C55" s="132">
        <v>84575420</v>
      </c>
      <c r="D55" s="133">
        <v>170502525</v>
      </c>
      <c r="E55" s="132">
        <v>2968395</v>
      </c>
      <c r="F55" s="86">
        <v>1.7409683522282147E-2</v>
      </c>
      <c r="G55" s="87">
        <v>167534130</v>
      </c>
      <c r="H55" s="88">
        <v>2.6242127876185069E-2</v>
      </c>
      <c r="I55" s="134">
        <v>0.46873835522279311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86375175</v>
      </c>
      <c r="C56" s="132">
        <v>86455725</v>
      </c>
      <c r="D56" s="133">
        <v>172830900</v>
      </c>
      <c r="E56" s="132">
        <v>5561200</v>
      </c>
      <c r="F56" s="86">
        <v>3.2177116476278259E-2</v>
      </c>
      <c r="G56" s="87">
        <v>167269700</v>
      </c>
      <c r="H56" s="88">
        <v>-1.8960569645522844E-2</v>
      </c>
      <c r="I56" s="134">
        <v>0.46642015007097382</v>
      </c>
      <c r="K56" s="136" t="s">
        <v>96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108941675</v>
      </c>
      <c r="C57" s="138">
        <v>95266620</v>
      </c>
      <c r="D57" s="139">
        <v>204208295</v>
      </c>
      <c r="E57" s="138">
        <v>9504660</v>
      </c>
      <c r="F57" s="86">
        <v>4.6543946708922868E-2</v>
      </c>
      <c r="G57" s="87">
        <v>194703635</v>
      </c>
      <c r="H57" s="88">
        <v>0.12655569692688054</v>
      </c>
      <c r="I57" s="134">
        <v>0.70692799506464177</v>
      </c>
      <c r="K57" s="136" t="s">
        <v>97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98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6.6258930224093682E-2</v>
      </c>
      <c r="C59" s="145">
        <v>5.3237717499952986E-2</v>
      </c>
      <c r="D59" s="145">
        <v>5.9964821772509724E-2</v>
      </c>
      <c r="E59" s="102"/>
      <c r="F59" s="107"/>
      <c r="G59" s="108" t="s">
        <v>45</v>
      </c>
      <c r="H59" s="105">
        <v>2.4285909748355511E-2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2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94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8926B-B0AB-4ACA-AC4F-F9C830E91031}">
  <sheetPr>
    <pageSetUpPr fitToPage="1"/>
  </sheetPr>
  <dimension ref="A15:Q64"/>
  <sheetViews>
    <sheetView topLeftCell="A47" zoomScaleNormal="100" workbookViewId="0">
      <selection activeCell="A63" sqref="A6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788691415</v>
      </c>
      <c r="C31" s="20" t="s">
        <v>9</v>
      </c>
      <c r="D31" s="18" t="s">
        <v>9</v>
      </c>
      <c r="E31" s="162" t="s">
        <v>9</v>
      </c>
      <c r="F31" s="163">
        <v>113768950</v>
      </c>
      <c r="G31" s="20" t="s">
        <v>9</v>
      </c>
      <c r="H31" s="18" t="s">
        <v>9</v>
      </c>
      <c r="I31" s="21" t="s">
        <v>9</v>
      </c>
      <c r="J31" s="163">
        <v>89582305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945867465</v>
      </c>
      <c r="C32" s="26">
        <v>157176050</v>
      </c>
      <c r="D32" s="27">
        <v>0.19928713183723445</v>
      </c>
      <c r="E32" s="165">
        <v>0.19928713183723445</v>
      </c>
      <c r="F32" s="166">
        <v>153612830</v>
      </c>
      <c r="G32" s="26">
        <v>39843880</v>
      </c>
      <c r="H32" s="27">
        <v>0.35021752420146268</v>
      </c>
      <c r="I32" s="31">
        <v>0.35021752420146268</v>
      </c>
      <c r="J32" s="166">
        <v>97008095</v>
      </c>
      <c r="K32" s="26">
        <v>7425790</v>
      </c>
      <c r="L32" s="27">
        <v>8.2893491075051035E-2</v>
      </c>
      <c r="M32" s="167">
        <v>8.2893491075051035E-2</v>
      </c>
      <c r="N32" s="23"/>
    </row>
    <row r="33" spans="1:14" x14ac:dyDescent="0.2">
      <c r="A33" s="24">
        <v>2014</v>
      </c>
      <c r="B33" s="25">
        <v>1391084160</v>
      </c>
      <c r="C33" s="26">
        <v>445216695</v>
      </c>
      <c r="D33" s="27">
        <v>0.47069670062073654</v>
      </c>
      <c r="E33" s="165">
        <v>0.76378762788992705</v>
      </c>
      <c r="F33" s="166">
        <v>245832205</v>
      </c>
      <c r="G33" s="26">
        <v>92219375</v>
      </c>
      <c r="H33" s="27">
        <v>0.60033641070215293</v>
      </c>
      <c r="I33" s="31">
        <v>1.1608022663477162</v>
      </c>
      <c r="J33" s="166">
        <v>128859020</v>
      </c>
      <c r="K33" s="26">
        <v>31850925</v>
      </c>
      <c r="L33" s="27">
        <v>0.32833265100196019</v>
      </c>
      <c r="M33" s="167">
        <v>0.43844278175249007</v>
      </c>
      <c r="N33" s="168"/>
    </row>
    <row r="34" spans="1:14" x14ac:dyDescent="0.2">
      <c r="A34" s="24">
        <v>2015</v>
      </c>
      <c r="B34" s="25">
        <v>1595425025</v>
      </c>
      <c r="C34" s="26">
        <v>204340865</v>
      </c>
      <c r="D34" s="27">
        <v>0.14689324404355233</v>
      </c>
      <c r="E34" s="165">
        <v>1.0228761143545604</v>
      </c>
      <c r="F34" s="166">
        <v>278542480</v>
      </c>
      <c r="G34" s="26">
        <v>32710275</v>
      </c>
      <c r="H34" s="27">
        <v>0.1330593564826057</v>
      </c>
      <c r="I34" s="31">
        <v>1.4483172253940992</v>
      </c>
      <c r="J34" s="166">
        <v>150267020</v>
      </c>
      <c r="K34" s="26">
        <v>21408000</v>
      </c>
      <c r="L34" s="27">
        <v>0.16613505209026114</v>
      </c>
      <c r="M34" s="167">
        <v>0.67741854822780012</v>
      </c>
      <c r="N34" s="168"/>
    </row>
    <row r="35" spans="1:14" x14ac:dyDescent="0.2">
      <c r="A35" s="24">
        <v>2016</v>
      </c>
      <c r="B35" s="25">
        <v>1582353705</v>
      </c>
      <c r="C35" s="26">
        <v>-13071320</v>
      </c>
      <c r="D35" s="27">
        <v>-8.1930017363241493E-3</v>
      </c>
      <c r="E35" s="165">
        <v>1.0063026868372849</v>
      </c>
      <c r="F35" s="166">
        <v>277139740</v>
      </c>
      <c r="G35" s="26">
        <v>-1402740</v>
      </c>
      <c r="H35" s="27">
        <v>-5.0360002538930504E-3</v>
      </c>
      <c r="I35" s="31">
        <v>1.4359874992254038</v>
      </c>
      <c r="J35" s="166">
        <v>164750990</v>
      </c>
      <c r="K35" s="26">
        <v>14483970</v>
      </c>
      <c r="L35" s="27">
        <v>9.6388216123537956E-2</v>
      </c>
      <c r="M35" s="167">
        <v>0.83910192978401255</v>
      </c>
      <c r="N35" s="168"/>
    </row>
    <row r="36" spans="1:14" x14ac:dyDescent="0.2">
      <c r="A36" s="24">
        <v>2017</v>
      </c>
      <c r="B36" s="25">
        <v>1509789185</v>
      </c>
      <c r="C36" s="26">
        <v>-72564520</v>
      </c>
      <c r="D36" s="27">
        <v>-4.585859645078532E-2</v>
      </c>
      <c r="E36" s="165">
        <v>0.91429646156348743</v>
      </c>
      <c r="F36" s="166">
        <v>254740420</v>
      </c>
      <c r="G36" s="26">
        <v>-22399320</v>
      </c>
      <c r="H36" s="27">
        <v>-8.0823197712460867E-2</v>
      </c>
      <c r="I36" s="31">
        <v>1.2391031999504258</v>
      </c>
      <c r="J36" s="166">
        <v>173913820</v>
      </c>
      <c r="K36" s="26">
        <v>9162830</v>
      </c>
      <c r="L36" s="27">
        <v>5.5616236357669234E-2</v>
      </c>
      <c r="M36" s="167">
        <v>0.94138585739672587</v>
      </c>
      <c r="N36" s="168"/>
    </row>
    <row r="37" spans="1:14" x14ac:dyDescent="0.2">
      <c r="A37" s="24">
        <v>2018</v>
      </c>
      <c r="B37" s="25">
        <v>1411772110</v>
      </c>
      <c r="C37" s="26">
        <v>-98017075</v>
      </c>
      <c r="D37" s="27">
        <v>-6.4921033991907948E-2</v>
      </c>
      <c r="E37" s="165">
        <v>0.79001835591173508</v>
      </c>
      <c r="F37" s="166">
        <v>238570135</v>
      </c>
      <c r="G37" s="26">
        <v>-16170285</v>
      </c>
      <c r="H37" s="27">
        <v>-6.3477499958585287E-2</v>
      </c>
      <c r="I37" s="31">
        <v>1.0969705266683045</v>
      </c>
      <c r="J37" s="166">
        <v>167901350</v>
      </c>
      <c r="K37" s="26">
        <v>-6012470</v>
      </c>
      <c r="L37" s="27">
        <v>-3.4571548138037561E-2</v>
      </c>
      <c r="M37" s="167">
        <v>0.87426914277322965</v>
      </c>
      <c r="N37" s="168"/>
    </row>
    <row r="38" spans="1:14" x14ac:dyDescent="0.2">
      <c r="A38" s="24">
        <v>2019</v>
      </c>
      <c r="B38" s="25">
        <v>1414916060</v>
      </c>
      <c r="C38" s="26">
        <v>3143950</v>
      </c>
      <c r="D38" s="27">
        <v>2.2269529038932497E-3</v>
      </c>
      <c r="E38" s="165">
        <v>0.79400464248745495</v>
      </c>
      <c r="F38" s="166">
        <v>237597890</v>
      </c>
      <c r="G38" s="26">
        <v>-972245</v>
      </c>
      <c r="H38" s="27">
        <v>-4.0753005400277782E-3</v>
      </c>
      <c r="I38" s="31">
        <v>1.0884247415485508</v>
      </c>
      <c r="J38" s="166">
        <v>167214385</v>
      </c>
      <c r="K38" s="26">
        <v>-686965</v>
      </c>
      <c r="L38" s="27">
        <v>-4.091479907695799E-3</v>
      </c>
      <c r="M38" s="167">
        <v>0.86660060823395868</v>
      </c>
      <c r="N38" s="168"/>
    </row>
    <row r="39" spans="1:14" x14ac:dyDescent="0.2">
      <c r="A39" s="24">
        <v>2020</v>
      </c>
      <c r="B39" s="25">
        <v>1355638700</v>
      </c>
      <c r="C39" s="26">
        <v>-59277360</v>
      </c>
      <c r="D39" s="27">
        <v>-4.1894612462028316E-2</v>
      </c>
      <c r="E39" s="165">
        <v>0.71884551323536339</v>
      </c>
      <c r="F39" s="166">
        <v>228812320</v>
      </c>
      <c r="G39" s="26">
        <v>-8785570</v>
      </c>
      <c r="H39" s="27">
        <v>-3.6976633083736561E-2</v>
      </c>
      <c r="I39" s="31">
        <v>1.0112018261573128</v>
      </c>
      <c r="J39" s="166">
        <v>158339675</v>
      </c>
      <c r="K39" s="26">
        <v>-8874710</v>
      </c>
      <c r="L39" s="27">
        <v>-5.3073842899341465E-2</v>
      </c>
      <c r="M39" s="167">
        <v>0.7675329407967344</v>
      </c>
      <c r="N39" s="168"/>
    </row>
    <row r="40" spans="1:14" x14ac:dyDescent="0.2">
      <c r="A40" s="24">
        <v>2021</v>
      </c>
      <c r="B40" s="25">
        <v>1371622250</v>
      </c>
      <c r="C40" s="26">
        <v>15983550</v>
      </c>
      <c r="D40" s="27">
        <v>1.1790420264632458E-2</v>
      </c>
      <c r="E40" s="165">
        <v>0.7391114242063862</v>
      </c>
      <c r="F40" s="166">
        <v>227982805</v>
      </c>
      <c r="G40" s="26">
        <v>-829515</v>
      </c>
      <c r="H40" s="27">
        <v>-3.6253074135168947E-3</v>
      </c>
      <c r="I40" s="31">
        <v>1.0039106012668659</v>
      </c>
      <c r="J40" s="166">
        <v>143625770</v>
      </c>
      <c r="K40" s="26">
        <v>-14713905</v>
      </c>
      <c r="L40" s="27">
        <v>-9.2926204376761537E-2</v>
      </c>
      <c r="M40" s="167">
        <v>0.60328281349759871</v>
      </c>
      <c r="N40" s="168"/>
    </row>
    <row r="41" spans="1:14" ht="13.5" thickBot="1" x14ac:dyDescent="0.25">
      <c r="A41" s="32">
        <v>2022</v>
      </c>
      <c r="B41" s="33">
        <v>1384595595</v>
      </c>
      <c r="C41" s="34">
        <v>12973345</v>
      </c>
      <c r="D41" s="35">
        <v>9.4583949771885074E-3</v>
      </c>
      <c r="E41" s="169">
        <v>0.75556062696587101</v>
      </c>
      <c r="F41" s="170">
        <v>230362230</v>
      </c>
      <c r="G41" s="34">
        <v>2379425</v>
      </c>
      <c r="H41" s="35">
        <v>1.0436861674721477E-2</v>
      </c>
      <c r="I41" s="37">
        <v>1.0248251390207961</v>
      </c>
      <c r="J41" s="170">
        <v>160929925</v>
      </c>
      <c r="K41" s="34">
        <v>17304155</v>
      </c>
      <c r="L41" s="35">
        <v>0.12048085103390568</v>
      </c>
      <c r="M41" s="171">
        <v>0.79644769131582405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5.7892609680779028E-2</v>
      </c>
      <c r="E43" s="43"/>
      <c r="F43" s="40"/>
      <c r="G43" s="41" t="s">
        <v>55</v>
      </c>
      <c r="H43" s="45">
        <v>7.3096435835159568E-2</v>
      </c>
      <c r="I43" s="43"/>
      <c r="J43" s="40"/>
      <c r="K43" s="41" t="s">
        <v>56</v>
      </c>
      <c r="L43" s="45">
        <v>6.0330997332725289E-2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488595</v>
      </c>
      <c r="C47" s="20" t="s">
        <v>9</v>
      </c>
      <c r="D47" s="18" t="s">
        <v>9</v>
      </c>
      <c r="E47" s="176" t="s">
        <v>9</v>
      </c>
      <c r="F47" s="163">
        <v>3352780</v>
      </c>
      <c r="G47" s="20" t="s">
        <v>9</v>
      </c>
      <c r="H47" s="18" t="s">
        <v>9</v>
      </c>
      <c r="I47" s="176" t="s">
        <v>9</v>
      </c>
      <c r="J47" s="163">
        <v>995884045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346315</v>
      </c>
      <c r="C48" s="26">
        <v>-142280</v>
      </c>
      <c r="D48" s="27">
        <v>-0.29120232503402615</v>
      </c>
      <c r="E48" s="177">
        <v>-0.29120232503402615</v>
      </c>
      <c r="F48" s="166">
        <v>3106915</v>
      </c>
      <c r="G48" s="26">
        <v>-245865</v>
      </c>
      <c r="H48" s="27">
        <v>-7.3331682961602015E-2</v>
      </c>
      <c r="I48" s="177">
        <v>-7.3331682961602015E-2</v>
      </c>
      <c r="J48" s="166">
        <v>1199941620</v>
      </c>
      <c r="K48" s="26">
        <v>204057575</v>
      </c>
      <c r="L48" s="27">
        <v>0.20490093804043222</v>
      </c>
      <c r="M48" s="28">
        <v>0.20490093804043222</v>
      </c>
    </row>
    <row r="49" spans="1:17" x14ac:dyDescent="0.2">
      <c r="A49" s="24">
        <v>2014</v>
      </c>
      <c r="B49" s="25">
        <v>347530</v>
      </c>
      <c r="C49" s="26">
        <v>1215</v>
      </c>
      <c r="D49" s="27">
        <v>3.5083666604103199E-3</v>
      </c>
      <c r="E49" s="177">
        <v>-0.28871560290219916</v>
      </c>
      <c r="F49" s="166">
        <v>3103550</v>
      </c>
      <c r="G49" s="26">
        <v>-3365</v>
      </c>
      <c r="H49" s="27">
        <v>-1.0830679307287131E-3</v>
      </c>
      <c r="I49" s="177">
        <v>-7.433532769820865E-2</v>
      </c>
      <c r="J49" s="166">
        <v>1769226465</v>
      </c>
      <c r="K49" s="26">
        <v>569284845</v>
      </c>
      <c r="L49" s="27">
        <v>0.47442711837930918</v>
      </c>
      <c r="M49" s="28">
        <v>0.77653861800748103</v>
      </c>
    </row>
    <row r="50" spans="1:17" x14ac:dyDescent="0.2">
      <c r="A50" s="24">
        <v>2015</v>
      </c>
      <c r="B50" s="25">
        <v>360295</v>
      </c>
      <c r="C50" s="26">
        <v>12765</v>
      </c>
      <c r="D50" s="27">
        <v>3.6730641958967573E-2</v>
      </c>
      <c r="E50" s="177">
        <v>-0.26258967038139974</v>
      </c>
      <c r="F50" s="166">
        <v>3084380</v>
      </c>
      <c r="G50" s="26">
        <v>-19170</v>
      </c>
      <c r="H50" s="27">
        <v>-6.1767975383029113E-3</v>
      </c>
      <c r="I50" s="177">
        <v>-8.0052970967376333E-2</v>
      </c>
      <c r="J50" s="166">
        <v>2027679200</v>
      </c>
      <c r="K50" s="26">
        <v>258452735</v>
      </c>
      <c r="L50" s="27">
        <v>0.14608233604509188</v>
      </c>
      <c r="M50" s="28">
        <v>1.036059529400333</v>
      </c>
    </row>
    <row r="51" spans="1:17" x14ac:dyDescent="0.2">
      <c r="A51" s="24">
        <v>2016</v>
      </c>
      <c r="B51" s="25">
        <v>372930</v>
      </c>
      <c r="C51" s="26">
        <v>12635</v>
      </c>
      <c r="D51" s="27">
        <v>3.5068485546566011E-2</v>
      </c>
      <c r="E51" s="177">
        <v>-0.23672980689528136</v>
      </c>
      <c r="F51" s="166">
        <v>2843905</v>
      </c>
      <c r="G51" s="26">
        <v>-240475</v>
      </c>
      <c r="H51" s="27">
        <v>-7.7965425790596496E-2</v>
      </c>
      <c r="I51" s="177">
        <v>-0.15177703279069907</v>
      </c>
      <c r="J51" s="166">
        <v>2027461270</v>
      </c>
      <c r="K51" s="26">
        <v>-217930</v>
      </c>
      <c r="L51" s="27">
        <v>-1.0747755364852586E-4</v>
      </c>
      <c r="M51" s="28">
        <v>1.0358406987030302</v>
      </c>
    </row>
    <row r="52" spans="1:17" x14ac:dyDescent="0.2">
      <c r="A52" s="24">
        <v>2017</v>
      </c>
      <c r="B52" s="25">
        <v>687190</v>
      </c>
      <c r="C52" s="26">
        <v>314260</v>
      </c>
      <c r="D52" s="27">
        <v>0.8426782506100341</v>
      </c>
      <c r="E52" s="177">
        <v>0.40646138417298583</v>
      </c>
      <c r="F52" s="166">
        <v>6040290</v>
      </c>
      <c r="G52" s="26">
        <v>3196385</v>
      </c>
      <c r="H52" s="27">
        <v>1.1239422554550873</v>
      </c>
      <c r="I52" s="177">
        <v>0.80157660210332915</v>
      </c>
      <c r="J52" s="166">
        <v>1945170905</v>
      </c>
      <c r="K52" s="26">
        <v>-82290365</v>
      </c>
      <c r="L52" s="27">
        <v>-4.0587885064753915E-2</v>
      </c>
      <c r="M52" s="28">
        <v>0.95321023041392339</v>
      </c>
    </row>
    <row r="53" spans="1:17" x14ac:dyDescent="0.2">
      <c r="A53" s="24">
        <v>2018</v>
      </c>
      <c r="B53" s="25">
        <v>674420</v>
      </c>
      <c r="C53" s="26">
        <v>-12770</v>
      </c>
      <c r="D53" s="27">
        <v>-1.8582924664212228E-2</v>
      </c>
      <c r="E53" s="177">
        <v>0.38032521822777554</v>
      </c>
      <c r="F53" s="166">
        <v>5900375</v>
      </c>
      <c r="G53" s="26">
        <v>-139915</v>
      </c>
      <c r="H53" s="27">
        <v>-2.3163622938633742E-2</v>
      </c>
      <c r="I53" s="177">
        <v>0.75984556099714262</v>
      </c>
      <c r="J53" s="166">
        <v>1824818390</v>
      </c>
      <c r="K53" s="26">
        <v>-120352515</v>
      </c>
      <c r="L53" s="27">
        <v>-6.1872463077993656E-2</v>
      </c>
      <c r="M53" s="28">
        <v>0.83236030254907845</v>
      </c>
    </row>
    <row r="54" spans="1:17" x14ac:dyDescent="0.2">
      <c r="A54" s="24">
        <v>2019</v>
      </c>
      <c r="B54" s="25">
        <v>673295</v>
      </c>
      <c r="C54" s="26">
        <v>-1125</v>
      </c>
      <c r="D54" s="27">
        <v>-1.668099997034489E-3</v>
      </c>
      <c r="E54" s="177">
        <v>0.37802269773534319</v>
      </c>
      <c r="F54" s="166">
        <v>6009275</v>
      </c>
      <c r="G54" s="26">
        <v>108900</v>
      </c>
      <c r="H54" s="27">
        <v>1.8456454038938204E-2</v>
      </c>
      <c r="I54" s="177">
        <v>0.79232606970931585</v>
      </c>
      <c r="J54" s="166">
        <v>1826410905</v>
      </c>
      <c r="K54" s="26">
        <v>1592515</v>
      </c>
      <c r="L54" s="27">
        <v>8.7269780309480547E-4</v>
      </c>
      <c r="M54" s="28">
        <v>0.83395939935959107</v>
      </c>
    </row>
    <row r="55" spans="1:17" x14ac:dyDescent="0.2">
      <c r="A55" s="24">
        <v>2020</v>
      </c>
      <c r="B55" s="25">
        <v>844105</v>
      </c>
      <c r="C55" s="26">
        <v>170810</v>
      </c>
      <c r="D55" s="27">
        <v>0.25369266072078361</v>
      </c>
      <c r="E55" s="178">
        <v>0.72761694245745456</v>
      </c>
      <c r="F55" s="166">
        <v>6071315</v>
      </c>
      <c r="G55" s="26">
        <v>62040</v>
      </c>
      <c r="H55" s="27">
        <v>1.0324040753668287E-2</v>
      </c>
      <c r="I55" s="178">
        <v>0.81083011709685693</v>
      </c>
      <c r="J55" s="166">
        <v>1749706115</v>
      </c>
      <c r="K55" s="26">
        <v>-76704790</v>
      </c>
      <c r="L55" s="27">
        <v>-4.1997553666599463E-2</v>
      </c>
      <c r="M55" s="28">
        <v>0.75693759106262215</v>
      </c>
    </row>
    <row r="56" spans="1:17" x14ac:dyDescent="0.2">
      <c r="A56" s="24">
        <v>2021</v>
      </c>
      <c r="B56" s="25">
        <v>842625</v>
      </c>
      <c r="C56" s="26">
        <v>-1480</v>
      </c>
      <c r="D56" s="27">
        <v>-1.7533363740292972E-3</v>
      </c>
      <c r="E56" s="178">
        <v>0.72458784883185456</v>
      </c>
      <c r="F56" s="166">
        <v>6440715</v>
      </c>
      <c r="G56" s="26">
        <v>369400</v>
      </c>
      <c r="H56" s="27">
        <v>6.0843491072362414E-2</v>
      </c>
      <c r="I56" s="178">
        <v>0.92100734316000454</v>
      </c>
      <c r="J56" s="166">
        <v>1750514165</v>
      </c>
      <c r="K56" s="26">
        <v>808050</v>
      </c>
      <c r="L56" s="27">
        <v>4.6182041262397941E-4</v>
      </c>
      <c r="M56" s="28">
        <v>0.75774898070588126</v>
      </c>
    </row>
    <row r="57" spans="1:17" ht="13.5" thickBot="1" x14ac:dyDescent="0.25">
      <c r="A57" s="32">
        <v>2022</v>
      </c>
      <c r="B57" s="33">
        <v>843260</v>
      </c>
      <c r="C57" s="34">
        <v>635</v>
      </c>
      <c r="D57" s="35">
        <v>7.5359738911140776E-4</v>
      </c>
      <c r="E57" s="179">
        <v>0.72588749373202754</v>
      </c>
      <c r="F57" s="170">
        <v>6599105</v>
      </c>
      <c r="G57" s="34">
        <v>158390</v>
      </c>
      <c r="H57" s="35">
        <v>2.4591990175003863E-2</v>
      </c>
      <c r="I57" s="179">
        <v>0.96824873686910562</v>
      </c>
      <c r="J57" s="170">
        <v>1783330115</v>
      </c>
      <c r="K57" s="34">
        <v>32815950</v>
      </c>
      <c r="L57" s="35">
        <v>1.8746463556894438E-2</v>
      </c>
      <c r="M57" s="36">
        <v>0.79070055791485239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2</v>
      </c>
      <c r="J59" s="172" t="s">
        <v>53</v>
      </c>
      <c r="K59" t="s">
        <v>60</v>
      </c>
      <c r="L59" s="45">
        <v>5.999129056520025E-2</v>
      </c>
      <c r="Q59" s="48"/>
    </row>
    <row r="60" spans="1:17" x14ac:dyDescent="0.2">
      <c r="A60" s="180" t="s">
        <v>15</v>
      </c>
      <c r="B60" s="181" t="s">
        <v>94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tr">
        <f>chart1!A47</f>
        <v>Source: 2012 - 2022 Certificate of Taxes Levied Reports CTL     NE Dept. of Revenue, Property Assessment Division                Prepared as of 12/29/2022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6E74C-D652-4FEE-B89F-ADC8355AEEEB}">
  <sheetPr>
    <pageSetUpPr fitToPage="1"/>
  </sheetPr>
  <dimension ref="A2:U41"/>
  <sheetViews>
    <sheetView zoomScale="80" zoomScaleNormal="80" workbookViewId="0">
      <selection activeCell="A7" sqref="A7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tr">
        <f>CONCATENATE("CHART 4 - AGRICULTURAL LAND - AVERAGE VALUE PER ACRE -  Cumulative % Change ",[1]year!B2," - ",[1]year!B12,"     (from County Abstract Reports)","(",CHAR(185),")")</f>
        <v>CHART 4 - AGRICULTURAL LAND - AVERAGE VALUE PER ACRE -  Cumulative % Change 2012 - 2022     (from County Abstract Reports)(¹)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787393245</v>
      </c>
      <c r="C7" s="201">
        <v>291041.36</v>
      </c>
      <c r="D7" s="202">
        <v>2705.4341863987993</v>
      </c>
      <c r="E7" s="203" t="s">
        <v>100</v>
      </c>
      <c r="F7" s="204"/>
      <c r="G7" s="205">
        <v>114451495</v>
      </c>
      <c r="H7" s="206">
        <v>81753.64</v>
      </c>
      <c r="I7" s="207">
        <v>1399.9559530315714</v>
      </c>
      <c r="J7" s="203" t="s">
        <v>100</v>
      </c>
      <c r="K7" s="208"/>
      <c r="L7" s="205">
        <v>89574800</v>
      </c>
      <c r="M7" s="206">
        <v>130627.86</v>
      </c>
      <c r="N7" s="209">
        <v>685.7250819235652</v>
      </c>
      <c r="O7" s="210"/>
      <c r="P7" s="211"/>
      <c r="U7" s="1"/>
    </row>
    <row r="8" spans="1:21" x14ac:dyDescent="0.2">
      <c r="A8" s="212">
        <v>2013</v>
      </c>
      <c r="B8" s="213">
        <v>942840235</v>
      </c>
      <c r="C8" s="214">
        <v>296196.09000000003</v>
      </c>
      <c r="D8" s="215">
        <v>3183.1623266870265</v>
      </c>
      <c r="E8" s="210">
        <v>0.17658095055127943</v>
      </c>
      <c r="F8" s="216">
        <v>0.17658095055127943</v>
      </c>
      <c r="G8" s="25">
        <v>154496665</v>
      </c>
      <c r="H8" s="214">
        <v>80301.679999999993</v>
      </c>
      <c r="I8" s="217">
        <v>1923.9530854149007</v>
      </c>
      <c r="J8" s="210">
        <v>0.37429544211632221</v>
      </c>
      <c r="K8" s="218">
        <v>0.37429544211632221</v>
      </c>
      <c r="L8" s="25">
        <v>97239960</v>
      </c>
      <c r="M8" s="214">
        <v>127645.51</v>
      </c>
      <c r="N8" s="219">
        <v>761.79694843947118</v>
      </c>
      <c r="O8" s="210">
        <v>0.11093639203412627</v>
      </c>
      <c r="P8" s="220">
        <v>0.11093639203412627</v>
      </c>
      <c r="U8" s="1"/>
    </row>
    <row r="9" spans="1:21" x14ac:dyDescent="0.2">
      <c r="A9" s="212">
        <v>2014</v>
      </c>
      <c r="B9" s="213">
        <v>1392070100</v>
      </c>
      <c r="C9" s="214">
        <v>297900.03000000003</v>
      </c>
      <c r="D9" s="215">
        <v>4672.9438060143866</v>
      </c>
      <c r="E9" s="210">
        <v>0.46801932368868404</v>
      </c>
      <c r="F9" s="216">
        <v>0.72724357129327821</v>
      </c>
      <c r="G9" s="25">
        <v>246076135</v>
      </c>
      <c r="H9" s="214">
        <v>79075.899999999994</v>
      </c>
      <c r="I9" s="217">
        <v>3111.8979992639984</v>
      </c>
      <c r="J9" s="210">
        <v>0.61745004223578415</v>
      </c>
      <c r="K9" s="218">
        <v>1.2228542208954911</v>
      </c>
      <c r="L9" s="25">
        <v>128539130</v>
      </c>
      <c r="M9" s="214">
        <v>127483.04</v>
      </c>
      <c r="N9" s="219">
        <v>1008.2841607793476</v>
      </c>
      <c r="O9" s="210">
        <v>0.3235602516455357</v>
      </c>
      <c r="P9" s="220">
        <v>0.47039125060287162</v>
      </c>
      <c r="U9" s="1"/>
    </row>
    <row r="10" spans="1:21" x14ac:dyDescent="0.2">
      <c r="A10" s="212">
        <v>2015</v>
      </c>
      <c r="B10" s="213">
        <v>1594074195</v>
      </c>
      <c r="C10" s="214">
        <v>298823.38</v>
      </c>
      <c r="D10" s="215">
        <v>5334.5029261097307</v>
      </c>
      <c r="E10" s="210">
        <v>0.14157223958992912</v>
      </c>
      <c r="F10" s="216">
        <v>0.97177331199857508</v>
      </c>
      <c r="G10" s="25">
        <v>281377805</v>
      </c>
      <c r="H10" s="214">
        <v>78388.05</v>
      </c>
      <c r="I10" s="217">
        <v>3589.5497464218079</v>
      </c>
      <c r="J10" s="210">
        <v>0.15349209622898305</v>
      </c>
      <c r="K10" s="218">
        <v>1.5640447748721829</v>
      </c>
      <c r="L10" s="25">
        <v>149636865</v>
      </c>
      <c r="M10" s="214">
        <v>127256.76</v>
      </c>
      <c r="N10" s="219">
        <v>1175.8657457568463</v>
      </c>
      <c r="O10" s="210">
        <v>0.16620471836824988</v>
      </c>
      <c r="P10" s="220">
        <v>0.71477721430046071</v>
      </c>
      <c r="U10" s="1"/>
    </row>
    <row r="11" spans="1:21" x14ac:dyDescent="0.2">
      <c r="A11" s="212">
        <v>2016</v>
      </c>
      <c r="B11" s="213">
        <v>1581060255</v>
      </c>
      <c r="C11" s="214">
        <v>300331.13</v>
      </c>
      <c r="D11" s="215">
        <v>5264.3901915861998</v>
      </c>
      <c r="E11" s="210">
        <v>-1.314325542504889E-2</v>
      </c>
      <c r="F11" s="216">
        <v>0.94585779171868312</v>
      </c>
      <c r="G11" s="25">
        <v>278220760</v>
      </c>
      <c r="H11" s="214">
        <v>76883.78</v>
      </c>
      <c r="I11" s="217">
        <v>3618.718538552605</v>
      </c>
      <c r="J11" s="210">
        <v>8.1260308928365176E-3</v>
      </c>
      <c r="K11" s="218">
        <v>1.5848802819234105</v>
      </c>
      <c r="L11" s="25">
        <v>164929515</v>
      </c>
      <c r="M11" s="214">
        <v>127713.09</v>
      </c>
      <c r="N11" s="219">
        <v>1291.4065034367268</v>
      </c>
      <c r="O11" s="210">
        <v>9.8260161159395482E-2</v>
      </c>
      <c r="P11" s="220">
        <v>0.88327149973008312</v>
      </c>
      <c r="U11" s="1"/>
    </row>
    <row r="12" spans="1:21" x14ac:dyDescent="0.2">
      <c r="A12" s="212">
        <v>2017</v>
      </c>
      <c r="B12" s="213">
        <v>1515762980</v>
      </c>
      <c r="C12" s="214">
        <v>301892.56</v>
      </c>
      <c r="D12" s="215">
        <v>5020.8689475487572</v>
      </c>
      <c r="E12" s="210">
        <v>-4.6258205637311964E-2</v>
      </c>
      <c r="F12" s="216">
        <v>0.8558459018483946</v>
      </c>
      <c r="G12" s="25">
        <v>254997775</v>
      </c>
      <c r="H12" s="214">
        <v>75398.039999999994</v>
      </c>
      <c r="I12" s="217">
        <v>3382.0212700489301</v>
      </c>
      <c r="J12" s="210">
        <v>-6.5409140274929403E-2</v>
      </c>
      <c r="K12" s="218">
        <v>1.415805484969183</v>
      </c>
      <c r="L12" s="25">
        <v>174353050</v>
      </c>
      <c r="M12" s="214">
        <v>127360.09</v>
      </c>
      <c r="N12" s="219">
        <v>1368.9771261939279</v>
      </c>
      <c r="O12" s="210">
        <v>6.0066774134068586E-2</v>
      </c>
      <c r="P12" s="220">
        <v>0.99639354353749865</v>
      </c>
      <c r="U12" s="1"/>
    </row>
    <row r="13" spans="1:21" x14ac:dyDescent="0.2">
      <c r="A13" s="212">
        <v>2018</v>
      </c>
      <c r="B13" s="213">
        <v>1412180160</v>
      </c>
      <c r="C13" s="214">
        <v>301946.07</v>
      </c>
      <c r="D13" s="215">
        <v>4676.9284329483071</v>
      </c>
      <c r="E13" s="210">
        <v>-6.8502189201406188E-2</v>
      </c>
      <c r="F13" s="216">
        <v>0.72871639475132155</v>
      </c>
      <c r="G13" s="25">
        <v>238282640</v>
      </c>
      <c r="H13" s="214">
        <v>72558.77</v>
      </c>
      <c r="I13" s="217">
        <v>3283.995029132936</v>
      </c>
      <c r="J13" s="210">
        <v>-2.898451342814171E-2</v>
      </c>
      <c r="K13" s="218">
        <v>1.3457845384503153</v>
      </c>
      <c r="L13" s="25">
        <v>167960980</v>
      </c>
      <c r="M13" s="214">
        <v>130137.63</v>
      </c>
      <c r="N13" s="219">
        <v>1290.6411466076338</v>
      </c>
      <c r="O13" s="210">
        <v>-5.7222270619003111E-2</v>
      </c>
      <c r="P13" s="220">
        <v>0.88215537192716542</v>
      </c>
      <c r="U13" s="1"/>
    </row>
    <row r="14" spans="1:21" x14ac:dyDescent="0.2">
      <c r="A14" s="212">
        <v>2019</v>
      </c>
      <c r="B14" s="213">
        <v>1414641815</v>
      </c>
      <c r="C14" s="214">
        <v>302435.67</v>
      </c>
      <c r="D14" s="215">
        <v>4677.49658960532</v>
      </c>
      <c r="E14" s="210">
        <v>1.2148072504387575E-4</v>
      </c>
      <c r="F14" s="216">
        <v>0.72892640047235113</v>
      </c>
      <c r="G14" s="25">
        <v>237817485</v>
      </c>
      <c r="H14" s="214">
        <v>72474.05</v>
      </c>
      <c r="I14" s="217">
        <v>3281.4156929273304</v>
      </c>
      <c r="J14" s="210">
        <v>-7.8542634283055809E-4</v>
      </c>
      <c r="K14" s="218">
        <v>1.3439420974792118</v>
      </c>
      <c r="L14" s="25">
        <v>167183410</v>
      </c>
      <c r="M14" s="214">
        <v>129675.42</v>
      </c>
      <c r="N14" s="219">
        <v>1289.2451784617317</v>
      </c>
      <c r="O14" s="210">
        <v>-1.0816082762984116E-3</v>
      </c>
      <c r="P14" s="220">
        <v>0.8801196170996094</v>
      </c>
      <c r="U14" s="1"/>
    </row>
    <row r="15" spans="1:21" x14ac:dyDescent="0.2">
      <c r="A15" s="212">
        <v>2020</v>
      </c>
      <c r="B15" s="213">
        <v>1412985905</v>
      </c>
      <c r="C15" s="214">
        <v>303893.49</v>
      </c>
      <c r="D15" s="215">
        <v>4649.6089962308833</v>
      </c>
      <c r="E15" s="210">
        <v>-5.9620766878613011E-3</v>
      </c>
      <c r="F15" s="216">
        <v>0.71861840868506699</v>
      </c>
      <c r="G15" s="25">
        <v>235699970</v>
      </c>
      <c r="H15" s="214">
        <v>71025.17</v>
      </c>
      <c r="I15" s="217">
        <v>3318.5414410130943</v>
      </c>
      <c r="J15" s="210">
        <v>1.1313942383399852E-2</v>
      </c>
      <c r="K15" s="218">
        <v>1.3704613233201171</v>
      </c>
      <c r="L15" s="25">
        <v>158433465</v>
      </c>
      <c r="M15" s="214">
        <v>129320.94</v>
      </c>
      <c r="N15" s="219">
        <v>1225.1184146975734</v>
      </c>
      <c r="O15" s="210">
        <v>-4.9739773966555732E-2</v>
      </c>
      <c r="P15" s="220">
        <v>0.78660289231498759</v>
      </c>
      <c r="U15" s="1"/>
    </row>
    <row r="16" spans="1:21" x14ac:dyDescent="0.2">
      <c r="A16" s="212">
        <v>2021</v>
      </c>
      <c r="B16" s="213">
        <v>1371817975</v>
      </c>
      <c r="C16" s="214">
        <v>304409.13</v>
      </c>
      <c r="D16" s="215">
        <v>4506.4941876086305</v>
      </c>
      <c r="E16" s="210">
        <v>-3.0779966388198701E-2</v>
      </c>
      <c r="F16" s="216">
        <v>0.66571939183160111</v>
      </c>
      <c r="G16" s="25">
        <v>228048925</v>
      </c>
      <c r="H16" s="214">
        <v>70548.5</v>
      </c>
      <c r="I16" s="217">
        <v>3232.5127394629226</v>
      </c>
      <c r="J16" s="210">
        <v>-2.592364840979916E-2</v>
      </c>
      <c r="K16" s="218">
        <v>1.3090103174053389</v>
      </c>
      <c r="L16" s="25">
        <v>143878140</v>
      </c>
      <c r="M16" s="214">
        <v>128826.65</v>
      </c>
      <c r="N16" s="219">
        <v>1116.835220041816</v>
      </c>
      <c r="O16" s="210">
        <v>-8.8385900788608765E-2</v>
      </c>
      <c r="P16" s="220">
        <v>0.62869238632619362</v>
      </c>
      <c r="U16" s="1"/>
    </row>
    <row r="17" spans="1:21" ht="13.5" thickBot="1" x14ac:dyDescent="0.25">
      <c r="A17" s="221">
        <v>2022</v>
      </c>
      <c r="B17" s="222">
        <v>1384601580</v>
      </c>
      <c r="C17" s="223">
        <v>305598.59999999998</v>
      </c>
      <c r="D17" s="224">
        <v>4530.7850886751448</v>
      </c>
      <c r="E17" s="225">
        <v>5.3901991337981375E-3</v>
      </c>
      <c r="F17" s="226">
        <v>0.67469795105460251</v>
      </c>
      <c r="G17" s="227">
        <v>230935065</v>
      </c>
      <c r="H17" s="228">
        <v>69282.97</v>
      </c>
      <c r="I17" s="229">
        <v>3333.2154351928043</v>
      </c>
      <c r="J17" s="225">
        <v>3.1153070025213059E-2</v>
      </c>
      <c r="K17" s="230">
        <v>1.380943077512407</v>
      </c>
      <c r="L17" s="227">
        <v>160659650</v>
      </c>
      <c r="M17" s="228">
        <v>128323.12</v>
      </c>
      <c r="N17" s="231">
        <v>1251.9930157558513</v>
      </c>
      <c r="O17" s="225">
        <v>0.12101856503860503</v>
      </c>
      <c r="P17" s="232">
        <v>0.8257944018086909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5.2915814938066769E-2</v>
      </c>
      <c r="E19" s="233"/>
      <c r="F19" s="43"/>
      <c r="G19" s="236"/>
      <c r="H19" s="41"/>
      <c r="I19" s="235">
        <v>9.0623625395808288E-2</v>
      </c>
      <c r="J19" s="42"/>
      <c r="K19" s="43"/>
      <c r="L19" s="40"/>
      <c r="M19" s="41"/>
      <c r="N19" s="235">
        <v>6.205054739292383E-2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112</v>
      </c>
      <c r="D21" s="159"/>
      <c r="E21" s="4"/>
      <c r="F21" s="173"/>
      <c r="G21" s="3"/>
      <c r="H21" s="187" t="s">
        <v>113</v>
      </c>
      <c r="I21" s="159"/>
      <c r="J21" s="4"/>
      <c r="K21" s="173"/>
      <c r="L21" s="3" t="s">
        <v>114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484415</v>
      </c>
      <c r="C24" s="206">
        <v>4841.8</v>
      </c>
      <c r="D24" s="242">
        <v>100.04853566855301</v>
      </c>
      <c r="E24" s="203" t="s">
        <v>100</v>
      </c>
      <c r="F24" s="243"/>
      <c r="G24" s="244">
        <v>3088810</v>
      </c>
      <c r="H24" s="201">
        <v>6177.62</v>
      </c>
      <c r="I24" s="245">
        <v>500</v>
      </c>
      <c r="J24" s="203" t="s">
        <v>100</v>
      </c>
      <c r="K24" s="243"/>
      <c r="L24" s="244">
        <v>994992765</v>
      </c>
      <c r="M24" s="201">
        <v>514442.28</v>
      </c>
      <c r="N24" s="246">
        <v>1934.1193437677789</v>
      </c>
      <c r="O24" s="203" t="s">
        <v>100</v>
      </c>
      <c r="P24" s="247"/>
    </row>
    <row r="25" spans="1:21" x14ac:dyDescent="0.2">
      <c r="A25" s="212">
        <v>2013</v>
      </c>
      <c r="B25" s="25">
        <v>393685</v>
      </c>
      <c r="C25" s="214">
        <v>3914.23</v>
      </c>
      <c r="D25" s="248">
        <v>100.57789143714089</v>
      </c>
      <c r="E25" s="210">
        <v>5.2909896686700068E-3</v>
      </c>
      <c r="F25" s="249">
        <v>5.2909896686700068E-3</v>
      </c>
      <c r="G25" s="25">
        <v>2878965</v>
      </c>
      <c r="H25" s="214">
        <v>5757.93</v>
      </c>
      <c r="I25" s="248">
        <v>500</v>
      </c>
      <c r="J25" s="210">
        <v>0</v>
      </c>
      <c r="K25" s="249">
        <v>0</v>
      </c>
      <c r="L25" s="25">
        <v>1197849510</v>
      </c>
      <c r="M25" s="214">
        <v>513815.44</v>
      </c>
      <c r="N25" s="250">
        <v>2331.2836025324577</v>
      </c>
      <c r="O25" s="210">
        <v>0.20534630401399087</v>
      </c>
      <c r="P25" s="30">
        <v>0.20534630401399087</v>
      </c>
    </row>
    <row r="26" spans="1:21" x14ac:dyDescent="0.2">
      <c r="A26" s="212">
        <v>2014</v>
      </c>
      <c r="B26" s="25">
        <v>340030</v>
      </c>
      <c r="C26" s="214">
        <v>3377.8</v>
      </c>
      <c r="D26" s="248">
        <v>100.66611403872342</v>
      </c>
      <c r="E26" s="210">
        <v>8.7715700062838259E-4</v>
      </c>
      <c r="F26" s="249">
        <v>6.172787697926516E-3</v>
      </c>
      <c r="G26" s="25">
        <v>2847970</v>
      </c>
      <c r="H26" s="214">
        <v>5695.94</v>
      </c>
      <c r="I26" s="248">
        <v>500.00000000000006</v>
      </c>
      <c r="J26" s="210">
        <v>1.1368683772161603E-16</v>
      </c>
      <c r="K26" s="249">
        <v>1.1368683772161603E-16</v>
      </c>
      <c r="L26" s="25">
        <v>1769873365</v>
      </c>
      <c r="M26" s="214">
        <v>513532.71</v>
      </c>
      <c r="N26" s="250">
        <v>3446.4666622696732</v>
      </c>
      <c r="O26" s="210">
        <v>0.47835581159057594</v>
      </c>
      <c r="P26" s="30">
        <v>0.78193071351830457</v>
      </c>
    </row>
    <row r="27" spans="1:21" x14ac:dyDescent="0.2">
      <c r="A27" s="212">
        <v>2015</v>
      </c>
      <c r="B27" s="25">
        <v>346665</v>
      </c>
      <c r="C27" s="214">
        <v>3444.12</v>
      </c>
      <c r="D27" s="248">
        <v>100.65415839169367</v>
      </c>
      <c r="E27" s="210">
        <v>-1.1876535757754638E-4</v>
      </c>
      <c r="F27" s="249">
        <v>6.0532892270107747E-3</v>
      </c>
      <c r="G27" s="25">
        <v>2810260</v>
      </c>
      <c r="H27" s="214">
        <v>5620.52</v>
      </c>
      <c r="I27" s="248">
        <v>499.99999999999994</v>
      </c>
      <c r="J27" s="210">
        <v>-2.2737367544323201E-16</v>
      </c>
      <c r="K27" s="249">
        <v>-1.1368683772161603E-16</v>
      </c>
      <c r="L27" s="25">
        <v>2028245790</v>
      </c>
      <c r="M27" s="214">
        <v>513532.83</v>
      </c>
      <c r="N27" s="250">
        <v>3949.5932324326759</v>
      </c>
      <c r="O27" s="210">
        <v>0.14598329810382335</v>
      </c>
      <c r="P27" s="30">
        <v>1.0420628360702058</v>
      </c>
    </row>
    <row r="28" spans="1:21" x14ac:dyDescent="0.2">
      <c r="A28" s="212">
        <v>2016</v>
      </c>
      <c r="B28" s="25">
        <v>360730</v>
      </c>
      <c r="C28" s="214">
        <v>3583.69</v>
      </c>
      <c r="D28" s="248">
        <v>100.65881814554272</v>
      </c>
      <c r="E28" s="210">
        <v>4.6294697839717084E-5</v>
      </c>
      <c r="F28" s="249">
        <v>6.0998641600461933E-3</v>
      </c>
      <c r="G28" s="25">
        <v>2837925</v>
      </c>
      <c r="H28" s="214">
        <v>5675.85</v>
      </c>
      <c r="I28" s="248">
        <v>499.99999999999994</v>
      </c>
      <c r="J28" s="210">
        <v>0</v>
      </c>
      <c r="K28" s="249">
        <v>-1.1368683772161603E-16</v>
      </c>
      <c r="L28" s="25">
        <v>2027409185</v>
      </c>
      <c r="M28" s="214">
        <v>514187.54</v>
      </c>
      <c r="N28" s="250">
        <v>3942.9372111972998</v>
      </c>
      <c r="O28" s="210">
        <v>-1.6852422119622819E-3</v>
      </c>
      <c r="P28" s="30">
        <v>1.0386214655793808</v>
      </c>
    </row>
    <row r="29" spans="1:21" x14ac:dyDescent="0.2">
      <c r="A29" s="212">
        <v>2017</v>
      </c>
      <c r="B29" s="25">
        <v>700345</v>
      </c>
      <c r="C29" s="214">
        <v>4060.48</v>
      </c>
      <c r="D29" s="248">
        <v>172.47837694065726</v>
      </c>
      <c r="E29" s="210">
        <v>0.71349495372845062</v>
      </c>
      <c r="F29" s="249">
        <v>0.7239470401851188</v>
      </c>
      <c r="G29" s="25">
        <v>6095245</v>
      </c>
      <c r="H29" s="214">
        <v>6762.74</v>
      </c>
      <c r="I29" s="248">
        <v>901.298142468881</v>
      </c>
      <c r="J29" s="210">
        <v>0.80259628493776225</v>
      </c>
      <c r="K29" s="249">
        <v>0.80259628493776203</v>
      </c>
      <c r="L29" s="25">
        <v>1951909395</v>
      </c>
      <c r="M29" s="214">
        <v>515473.91</v>
      </c>
      <c r="N29" s="250">
        <v>3786.6308209468839</v>
      </c>
      <c r="O29" s="210">
        <v>-3.9642120043537905E-2</v>
      </c>
      <c r="P29" s="30">
        <v>0.95780618871754986</v>
      </c>
    </row>
    <row r="30" spans="1:21" x14ac:dyDescent="0.2">
      <c r="A30" s="212">
        <v>2018</v>
      </c>
      <c r="B30" s="25">
        <v>674235</v>
      </c>
      <c r="C30" s="214">
        <v>4067.59</v>
      </c>
      <c r="D30" s="248">
        <v>165.75785661780071</v>
      </c>
      <c r="E30" s="210">
        <v>-3.8964422335495422E-2</v>
      </c>
      <c r="F30" s="249">
        <v>0.65677443962731852</v>
      </c>
      <c r="G30" s="25">
        <v>5935705</v>
      </c>
      <c r="H30" s="214">
        <v>6628.41</v>
      </c>
      <c r="I30" s="248">
        <v>895.4945454490595</v>
      </c>
      <c r="J30" s="210">
        <v>-6.439153423665106E-3</v>
      </c>
      <c r="K30" s="249">
        <v>0.79098909089811897</v>
      </c>
      <c r="L30" s="25">
        <v>1825033720</v>
      </c>
      <c r="M30" s="214">
        <v>515338.47</v>
      </c>
      <c r="N30" s="250">
        <v>3541.4272875844104</v>
      </c>
      <c r="O30" s="210">
        <v>-6.4755067223891127E-2</v>
      </c>
      <c r="P30" s="30">
        <v>0.83102831735579485</v>
      </c>
    </row>
    <row r="31" spans="1:21" x14ac:dyDescent="0.2">
      <c r="A31" s="212">
        <v>2019</v>
      </c>
      <c r="B31" s="25">
        <v>668765</v>
      </c>
      <c r="C31" s="214">
        <v>4080.9</v>
      </c>
      <c r="D31" s="248">
        <v>163.87684089294027</v>
      </c>
      <c r="E31" s="210">
        <v>-1.134797326197113E-2</v>
      </c>
      <c r="F31" s="249">
        <v>0.63797340758531051</v>
      </c>
      <c r="G31" s="25">
        <v>5886040</v>
      </c>
      <c r="H31" s="214">
        <v>6581.53</v>
      </c>
      <c r="I31" s="248">
        <v>894.32700299170563</v>
      </c>
      <c r="J31" s="210">
        <v>-1.30379628026477E-3</v>
      </c>
      <c r="K31" s="249">
        <v>0.78865400598341129</v>
      </c>
      <c r="L31" s="25">
        <v>1826197515</v>
      </c>
      <c r="M31" s="214">
        <v>515247.57</v>
      </c>
      <c r="N31" s="250">
        <v>3544.3107766621779</v>
      </c>
      <c r="O31" s="210">
        <v>8.1421665436320412E-4</v>
      </c>
      <c r="P31" s="30">
        <v>0.83251917110639662</v>
      </c>
    </row>
    <row r="32" spans="1:21" x14ac:dyDescent="0.2">
      <c r="A32" s="212">
        <v>2020</v>
      </c>
      <c r="B32" s="25">
        <v>667300</v>
      </c>
      <c r="C32" s="214">
        <v>4536.22</v>
      </c>
      <c r="D32" s="248">
        <v>147.10485822998001</v>
      </c>
      <c r="E32" s="210">
        <v>-0.10234504504463378</v>
      </c>
      <c r="F32" s="249">
        <v>0.47033494540407961</v>
      </c>
      <c r="G32" s="25">
        <v>6071695</v>
      </c>
      <c r="H32" s="214">
        <v>6615.34</v>
      </c>
      <c r="I32" s="248">
        <v>917.82055041766557</v>
      </c>
      <c r="J32" s="210">
        <v>2.6269527082788794E-2</v>
      </c>
      <c r="K32" s="249">
        <v>0.83564110083533116</v>
      </c>
      <c r="L32" s="25">
        <v>1813858335</v>
      </c>
      <c r="M32" s="214">
        <v>515391.16</v>
      </c>
      <c r="N32" s="250">
        <v>3519.3819292515614</v>
      </c>
      <c r="O32" s="210">
        <v>-7.0334823838707058E-3</v>
      </c>
      <c r="P32" s="30">
        <v>0.81963017979831443</v>
      </c>
    </row>
    <row r="33" spans="1:16" x14ac:dyDescent="0.2">
      <c r="A33" s="212">
        <v>2021</v>
      </c>
      <c r="B33" s="25">
        <v>841905</v>
      </c>
      <c r="C33" s="214">
        <v>5923.19</v>
      </c>
      <c r="D33" s="248">
        <v>142.13709166850973</v>
      </c>
      <c r="E33" s="210">
        <v>-3.3770241317957049E-2</v>
      </c>
      <c r="F33" s="249">
        <v>0.42068137947955864</v>
      </c>
      <c r="G33" s="25">
        <v>6404015</v>
      </c>
      <c r="H33" s="214">
        <v>6689.98</v>
      </c>
      <c r="I33" s="248">
        <v>957.25473020846107</v>
      </c>
      <c r="J33" s="210">
        <v>4.2965021618714558E-2</v>
      </c>
      <c r="K33" s="249">
        <v>0.91450946041692216</v>
      </c>
      <c r="L33" s="25">
        <v>1750990960</v>
      </c>
      <c r="M33" s="214">
        <v>516397.45</v>
      </c>
      <c r="N33" s="250">
        <v>3390.7815772521726</v>
      </c>
      <c r="O33" s="210">
        <v>-3.6540607011281992E-2</v>
      </c>
      <c r="P33" s="30">
        <v>0.75313978849243579</v>
      </c>
    </row>
    <row r="34" spans="1:16" ht="13.5" thickBot="1" x14ac:dyDescent="0.25">
      <c r="A34" s="221">
        <v>2022</v>
      </c>
      <c r="B34" s="227">
        <v>843645</v>
      </c>
      <c r="C34" s="228">
        <v>5996.14</v>
      </c>
      <c r="D34" s="251">
        <v>140.69801572344875</v>
      </c>
      <c r="E34" s="225">
        <v>-1.0124563040991243E-2</v>
      </c>
      <c r="F34" s="252">
        <v>0.40629760129185544</v>
      </c>
      <c r="G34" s="33">
        <v>6600915</v>
      </c>
      <c r="H34" s="223">
        <v>6789.58</v>
      </c>
      <c r="I34" s="253">
        <v>972.21256690399116</v>
      </c>
      <c r="J34" s="225">
        <v>1.5625764202045495E-2</v>
      </c>
      <c r="K34" s="252">
        <v>0.94442513380798232</v>
      </c>
      <c r="L34" s="33">
        <v>1783640855</v>
      </c>
      <c r="M34" s="223">
        <v>515990.41</v>
      </c>
      <c r="N34" s="254">
        <v>3456.7325679560595</v>
      </c>
      <c r="O34" s="225">
        <v>1.9450085238852912E-2</v>
      </c>
      <c r="P34" s="255">
        <v>0.78723850681423824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2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5.9786178626317063E-2</v>
      </c>
      <c r="O36" s="233"/>
      <c r="P36" s="43"/>
    </row>
    <row r="37" spans="1:16" x14ac:dyDescent="0.2">
      <c r="B37" s="258" t="s">
        <v>94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115</v>
      </c>
      <c r="G39" s="53"/>
      <c r="H39" s="54"/>
    </row>
    <row r="40" spans="1:16" x14ac:dyDescent="0.2">
      <c r="B40" s="46" t="s">
        <v>116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C4EBA-D416-466E-B788-83AD4DC83755}">
  <sheetPr>
    <pageSetUpPr fitToPage="1"/>
  </sheetPr>
  <dimension ref="A1:O67"/>
  <sheetViews>
    <sheetView topLeftCell="B41" zoomScaleNormal="100" workbookViewId="0">
      <selection activeCell="D24" sqref="D2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99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6295</v>
      </c>
      <c r="B4" s="269" t="s">
        <v>94</v>
      </c>
      <c r="C4" s="268">
        <v>133425649</v>
      </c>
      <c r="D4" s="268">
        <v>10231643</v>
      </c>
      <c r="E4" s="268">
        <v>13443901</v>
      </c>
      <c r="F4" s="268">
        <v>223511375</v>
      </c>
      <c r="G4" s="268">
        <v>212865970</v>
      </c>
      <c r="H4" s="268">
        <v>983140</v>
      </c>
      <c r="I4" s="268">
        <v>6086490</v>
      </c>
      <c r="J4" s="268">
        <v>1783330115</v>
      </c>
      <c r="K4" s="268">
        <v>108941675</v>
      </c>
      <c r="L4" s="268">
        <v>95266620</v>
      </c>
      <c r="M4" s="268">
        <v>0</v>
      </c>
      <c r="N4" s="268">
        <v>2588086578</v>
      </c>
      <c r="O4" s="23"/>
    </row>
    <row r="5" spans="1:15" x14ac:dyDescent="0.2">
      <c r="A5" s="270" t="s">
        <v>86</v>
      </c>
      <c r="B5" s="271"/>
      <c r="C5" s="272">
        <v>5.1553781134751515E-2</v>
      </c>
      <c r="D5" s="272">
        <v>3.9533619497021328E-3</v>
      </c>
      <c r="E5" s="272">
        <v>5.1945329473440825E-3</v>
      </c>
      <c r="F5" s="272">
        <v>8.6361629823343569E-2</v>
      </c>
      <c r="G5" s="272">
        <v>8.2248396096739854E-2</v>
      </c>
      <c r="H5" s="272">
        <v>3.7987137229379041E-4</v>
      </c>
      <c r="I5" s="272">
        <v>2.351733536172297E-3</v>
      </c>
      <c r="J5" s="272">
        <v>0.68905350004871435</v>
      </c>
      <c r="K5" s="272">
        <v>4.209352033508363E-2</v>
      </c>
      <c r="L5" s="272">
        <v>3.6809672755854769E-2</v>
      </c>
      <c r="M5" s="272" t="s">
        <v>100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138</v>
      </c>
      <c r="B8" s="276" t="s">
        <v>101</v>
      </c>
      <c r="C8" s="276">
        <v>1217045</v>
      </c>
      <c r="D8" s="276">
        <v>165516</v>
      </c>
      <c r="E8" s="276">
        <v>451910</v>
      </c>
      <c r="F8" s="276">
        <v>4287370</v>
      </c>
      <c r="G8" s="276">
        <v>8696770</v>
      </c>
      <c r="H8" s="276">
        <v>0</v>
      </c>
      <c r="I8" s="276">
        <v>0</v>
      </c>
      <c r="J8" s="276">
        <v>466385</v>
      </c>
      <c r="K8" s="276">
        <v>0</v>
      </c>
      <c r="L8" s="276">
        <v>2000</v>
      </c>
      <c r="M8" s="276">
        <v>0</v>
      </c>
      <c r="N8" s="276">
        <v>15286996</v>
      </c>
      <c r="O8" s="23"/>
    </row>
    <row r="9" spans="1:15" s="279" customFormat="1" x14ac:dyDescent="0.2">
      <c r="A9" s="277">
        <v>2.1922160444797459E-2</v>
      </c>
      <c r="B9" s="278" t="s">
        <v>89</v>
      </c>
      <c r="C9" s="277">
        <v>9.1215220545788761E-3</v>
      </c>
      <c r="D9" s="277">
        <v>1.6176874036750499E-2</v>
      </c>
      <c r="E9" s="277">
        <v>3.3614499243932248E-2</v>
      </c>
      <c r="F9" s="277">
        <v>1.9181887275312049E-2</v>
      </c>
      <c r="G9" s="277">
        <v>4.0855614450726906E-2</v>
      </c>
      <c r="H9" s="277" t="s">
        <v>102</v>
      </c>
      <c r="I9" s="277" t="s">
        <v>102</v>
      </c>
      <c r="J9" s="277">
        <v>2.6152477103208677E-4</v>
      </c>
      <c r="K9" s="277" t="s">
        <v>102</v>
      </c>
      <c r="L9" s="277">
        <v>2.0993712173266984E-5</v>
      </c>
      <c r="M9" s="277" t="s">
        <v>102</v>
      </c>
      <c r="N9" s="277">
        <v>5.9066787525374666E-3</v>
      </c>
    </row>
    <row r="10" spans="1:15" s="279" customFormat="1" x14ac:dyDescent="0.2">
      <c r="A10" s="280"/>
      <c r="B10" s="278" t="s">
        <v>90</v>
      </c>
      <c r="C10" s="277">
        <v>7.9613090760277561E-2</v>
      </c>
      <c r="D10" s="277">
        <v>1.0827241663437343E-2</v>
      </c>
      <c r="E10" s="277">
        <v>2.9561726842866971E-2</v>
      </c>
      <c r="F10" s="277">
        <v>0.28045863294528239</v>
      </c>
      <c r="G10" s="277">
        <v>0.5688998675737208</v>
      </c>
      <c r="H10" s="277" t="s">
        <v>102</v>
      </c>
      <c r="I10" s="277" t="s">
        <v>102</v>
      </c>
      <c r="J10" s="277">
        <v>3.0508610063088915E-2</v>
      </c>
      <c r="K10" s="277" t="s">
        <v>102</v>
      </c>
      <c r="L10" s="277">
        <v>1.3083015132600283E-4</v>
      </c>
      <c r="M10" s="277" t="s">
        <v>102</v>
      </c>
      <c r="N10" s="277">
        <v>1</v>
      </c>
    </row>
    <row r="11" spans="1:15" x14ac:dyDescent="0.2">
      <c r="A11" s="276">
        <v>419</v>
      </c>
      <c r="B11" s="276" t="s">
        <v>103</v>
      </c>
      <c r="C11" s="276">
        <v>740329</v>
      </c>
      <c r="D11" s="276">
        <v>147214</v>
      </c>
      <c r="E11" s="276">
        <v>18050</v>
      </c>
      <c r="F11" s="276">
        <v>11182185</v>
      </c>
      <c r="G11" s="276">
        <v>3954090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16041868</v>
      </c>
      <c r="O11" s="23"/>
    </row>
    <row r="12" spans="1:15" x14ac:dyDescent="0.2">
      <c r="A12" s="277">
        <v>6.6560762509928512E-2</v>
      </c>
      <c r="B12" s="278" t="s">
        <v>89</v>
      </c>
      <c r="C12" s="277">
        <v>5.5486258118182356E-3</v>
      </c>
      <c r="D12" s="277">
        <v>1.4388109514767081E-2</v>
      </c>
      <c r="E12" s="277">
        <v>1.3426162540173421E-3</v>
      </c>
      <c r="F12" s="277">
        <v>5.0029601401718367E-2</v>
      </c>
      <c r="G12" s="277">
        <v>1.857549142307716E-2</v>
      </c>
      <c r="H12" s="277" t="s">
        <v>102</v>
      </c>
      <c r="I12" s="277" t="s">
        <v>102</v>
      </c>
      <c r="J12" s="277" t="s">
        <v>102</v>
      </c>
      <c r="K12" s="277" t="s">
        <v>102</v>
      </c>
      <c r="L12" s="277" t="s">
        <v>102</v>
      </c>
      <c r="M12" s="277" t="s">
        <v>102</v>
      </c>
      <c r="N12" s="277">
        <v>6.1983506024735468E-3</v>
      </c>
    </row>
    <row r="13" spans="1:15" x14ac:dyDescent="0.2">
      <c r="A13" s="281"/>
      <c r="B13" s="278" t="s">
        <v>90</v>
      </c>
      <c r="C13" s="277">
        <v>4.6149800010821682E-2</v>
      </c>
      <c r="D13" s="277">
        <v>9.1768614478064531E-3</v>
      </c>
      <c r="E13" s="277">
        <v>1.1251806834465911E-3</v>
      </c>
      <c r="F13" s="277">
        <v>0.69706252413995673</v>
      </c>
      <c r="G13" s="277">
        <v>0.2464856337179685</v>
      </c>
      <c r="H13" s="277" t="s">
        <v>102</v>
      </c>
      <c r="I13" s="277" t="s">
        <v>102</v>
      </c>
      <c r="J13" s="277" t="s">
        <v>102</v>
      </c>
      <c r="K13" s="277" t="s">
        <v>102</v>
      </c>
      <c r="L13" s="277" t="s">
        <v>102</v>
      </c>
      <c r="M13" s="277" t="s">
        <v>102</v>
      </c>
      <c r="N13" s="277">
        <v>1</v>
      </c>
    </row>
    <row r="14" spans="1:15" x14ac:dyDescent="0.2">
      <c r="A14" s="276">
        <v>661</v>
      </c>
      <c r="B14" s="276" t="s">
        <v>104</v>
      </c>
      <c r="C14" s="276">
        <v>1524673</v>
      </c>
      <c r="D14" s="276">
        <v>1037475</v>
      </c>
      <c r="E14" s="276">
        <v>142812</v>
      </c>
      <c r="F14" s="276">
        <v>33169815</v>
      </c>
      <c r="G14" s="276">
        <v>14794520</v>
      </c>
      <c r="H14" s="276">
        <v>0</v>
      </c>
      <c r="I14" s="276">
        <v>0</v>
      </c>
      <c r="J14" s="276">
        <v>22100</v>
      </c>
      <c r="K14" s="276">
        <v>0</v>
      </c>
      <c r="L14" s="276">
        <v>11105</v>
      </c>
      <c r="M14" s="276">
        <v>0</v>
      </c>
      <c r="N14" s="276">
        <v>50702500</v>
      </c>
      <c r="O14" s="23"/>
    </row>
    <row r="15" spans="1:15" x14ac:dyDescent="0.2">
      <c r="A15" s="277">
        <v>0.10500397140587768</v>
      </c>
      <c r="B15" s="278" t="s">
        <v>89</v>
      </c>
      <c r="C15" s="277">
        <v>1.1427135722607578E-2</v>
      </c>
      <c r="D15" s="277">
        <v>0.10139867077066704</v>
      </c>
      <c r="E15" s="277">
        <v>1.0622809555053998E-2</v>
      </c>
      <c r="F15" s="277">
        <v>0.14840325240717614</v>
      </c>
      <c r="G15" s="277">
        <v>6.9501574159552132E-2</v>
      </c>
      <c r="H15" s="277" t="s">
        <v>102</v>
      </c>
      <c r="I15" s="277" t="s">
        <v>102</v>
      </c>
      <c r="J15" s="277">
        <v>1.2392545728977386E-5</v>
      </c>
      <c r="K15" s="277" t="s">
        <v>102</v>
      </c>
      <c r="L15" s="277">
        <v>1.1656758684206493E-4</v>
      </c>
      <c r="M15" s="277" t="s">
        <v>102</v>
      </c>
      <c r="N15" s="277">
        <v>1.9590727926567842E-2</v>
      </c>
    </row>
    <row r="16" spans="1:15" x14ac:dyDescent="0.2">
      <c r="A16" s="281"/>
      <c r="B16" s="278" t="s">
        <v>90</v>
      </c>
      <c r="C16" s="277">
        <v>3.0070962970267737E-2</v>
      </c>
      <c r="D16" s="277">
        <v>2.0462008776687541E-2</v>
      </c>
      <c r="E16" s="277">
        <v>2.8166658448794436E-3</v>
      </c>
      <c r="F16" s="277">
        <v>0.65420472363295701</v>
      </c>
      <c r="G16" s="277">
        <v>0.29179074010157291</v>
      </c>
      <c r="H16" s="277" t="s">
        <v>102</v>
      </c>
      <c r="I16" s="277" t="s">
        <v>102</v>
      </c>
      <c r="J16" s="277">
        <v>4.3587594300083823E-4</v>
      </c>
      <c r="K16" s="277" t="s">
        <v>102</v>
      </c>
      <c r="L16" s="277">
        <v>2.1902273063458409E-4</v>
      </c>
      <c r="M16" s="277" t="s">
        <v>102</v>
      </c>
      <c r="N16" s="277">
        <v>1</v>
      </c>
    </row>
    <row r="17" spans="1:15" x14ac:dyDescent="0.2">
      <c r="A17" s="276">
        <v>1621</v>
      </c>
      <c r="B17" s="276" t="s">
        <v>105</v>
      </c>
      <c r="C17" s="276">
        <v>4601594</v>
      </c>
      <c r="D17" s="276">
        <v>418911</v>
      </c>
      <c r="E17" s="276">
        <v>80406</v>
      </c>
      <c r="F17" s="276">
        <v>56330425</v>
      </c>
      <c r="G17" s="276">
        <v>22305570</v>
      </c>
      <c r="H17" s="276">
        <v>508750</v>
      </c>
      <c r="I17" s="276">
        <v>0</v>
      </c>
      <c r="J17" s="276">
        <v>48315</v>
      </c>
      <c r="K17" s="276">
        <v>0</v>
      </c>
      <c r="L17" s="276">
        <v>0</v>
      </c>
      <c r="M17" s="276">
        <v>0</v>
      </c>
      <c r="N17" s="276">
        <v>84293971</v>
      </c>
      <c r="O17" s="23"/>
    </row>
    <row r="18" spans="1:15" x14ac:dyDescent="0.2">
      <c r="A18" s="277">
        <v>0.25750595710881652</v>
      </c>
      <c r="B18" s="278" t="s">
        <v>89</v>
      </c>
      <c r="C18" s="277">
        <v>3.4488076576640825E-2</v>
      </c>
      <c r="D18" s="277">
        <v>4.0942691217822985E-2</v>
      </c>
      <c r="E18" s="277">
        <v>5.980853325236477E-3</v>
      </c>
      <c r="F18" s="277">
        <v>0.25202486898038184</v>
      </c>
      <c r="G18" s="277">
        <v>0.10478692296377858</v>
      </c>
      <c r="H18" s="277">
        <v>0.51747462212909656</v>
      </c>
      <c r="I18" s="277" t="s">
        <v>102</v>
      </c>
      <c r="J18" s="277">
        <v>2.7092572257716851E-5</v>
      </c>
      <c r="K18" s="277" t="s">
        <v>102</v>
      </c>
      <c r="L18" s="277" t="s">
        <v>102</v>
      </c>
      <c r="M18" s="277" t="s">
        <v>102</v>
      </c>
      <c r="N18" s="277">
        <v>3.2569996582239531E-2</v>
      </c>
    </row>
    <row r="19" spans="1:15" x14ac:dyDescent="0.2">
      <c r="A19" s="281"/>
      <c r="B19" s="278" t="s">
        <v>90</v>
      </c>
      <c r="C19" s="277">
        <v>5.4589835375059029E-2</v>
      </c>
      <c r="D19" s="277">
        <v>4.9696436771260897E-3</v>
      </c>
      <c r="E19" s="277">
        <v>9.5387604885763418E-4</v>
      </c>
      <c r="F19" s="277">
        <v>0.66826161268401985</v>
      </c>
      <c r="G19" s="277">
        <v>0.26461643383724326</v>
      </c>
      <c r="H19" s="277">
        <v>6.0354257127120036E-3</v>
      </c>
      <c r="I19" s="277" t="s">
        <v>102</v>
      </c>
      <c r="J19" s="277">
        <v>5.7317266498217289E-4</v>
      </c>
      <c r="K19" s="277" t="s">
        <v>102</v>
      </c>
      <c r="L19" s="277" t="s">
        <v>102</v>
      </c>
      <c r="M19" s="277" t="s">
        <v>102</v>
      </c>
      <c r="N19" s="277">
        <v>1</v>
      </c>
    </row>
    <row r="20" spans="1:15" x14ac:dyDescent="0.2">
      <c r="A20" s="276">
        <v>322</v>
      </c>
      <c r="B20" s="276" t="s">
        <v>106</v>
      </c>
      <c r="C20" s="276">
        <v>104703</v>
      </c>
      <c r="D20" s="276">
        <v>452539</v>
      </c>
      <c r="E20" s="276">
        <v>71731</v>
      </c>
      <c r="F20" s="276">
        <v>3781970</v>
      </c>
      <c r="G20" s="276">
        <v>368130</v>
      </c>
      <c r="H20" s="276">
        <v>0</v>
      </c>
      <c r="I20" s="276">
        <v>0</v>
      </c>
      <c r="J20" s="276">
        <v>107535</v>
      </c>
      <c r="K20" s="276">
        <v>0</v>
      </c>
      <c r="L20" s="276">
        <v>0</v>
      </c>
      <c r="M20" s="276">
        <v>0</v>
      </c>
      <c r="N20" s="276">
        <v>4886608</v>
      </c>
      <c r="O20" s="23"/>
    </row>
    <row r="21" spans="1:15" x14ac:dyDescent="0.2">
      <c r="A21" s="277">
        <v>5.1151707704527399E-2</v>
      </c>
      <c r="B21" s="278" t="s">
        <v>89</v>
      </c>
      <c r="C21" s="277">
        <v>7.8472917902014481E-4</v>
      </c>
      <c r="D21" s="277">
        <v>4.4229357885141221E-2</v>
      </c>
      <c r="E21" s="277">
        <v>5.3355793084165076E-3</v>
      </c>
      <c r="F21" s="277">
        <v>1.6920704818714483E-2</v>
      </c>
      <c r="G21" s="277">
        <v>1.7293980808675054E-3</v>
      </c>
      <c r="H21" s="277" t="s">
        <v>102</v>
      </c>
      <c r="I21" s="277" t="s">
        <v>102</v>
      </c>
      <c r="J21" s="277">
        <v>6.0300108821972086E-5</v>
      </c>
      <c r="K21" s="277" t="s">
        <v>102</v>
      </c>
      <c r="L21" s="277" t="s">
        <v>102</v>
      </c>
      <c r="M21" s="277" t="s">
        <v>102</v>
      </c>
      <c r="N21" s="277">
        <v>1.8881161246839865E-3</v>
      </c>
      <c r="O21" s="23"/>
    </row>
    <row r="22" spans="1:15" x14ac:dyDescent="0.2">
      <c r="A22" s="281"/>
      <c r="B22" s="278" t="s">
        <v>90</v>
      </c>
      <c r="C22" s="277">
        <v>2.1426519172399343E-2</v>
      </c>
      <c r="D22" s="277">
        <v>9.260800129660493E-2</v>
      </c>
      <c r="E22" s="277">
        <v>1.4679098466666448E-2</v>
      </c>
      <c r="F22" s="277">
        <v>0.77394585364735624</v>
      </c>
      <c r="G22" s="277">
        <v>7.5334465134097112E-2</v>
      </c>
      <c r="H22" s="277" t="s">
        <v>102</v>
      </c>
      <c r="I22" s="277" t="s">
        <v>102</v>
      </c>
      <c r="J22" s="277">
        <v>2.2006062282875976E-2</v>
      </c>
      <c r="K22" s="277" t="s">
        <v>102</v>
      </c>
      <c r="L22" s="277" t="s">
        <v>102</v>
      </c>
      <c r="M22" s="277" t="s">
        <v>102</v>
      </c>
      <c r="N22" s="277">
        <v>1</v>
      </c>
    </row>
    <row r="23" spans="1:15" ht="14.25" customHeight="1" x14ac:dyDescent="0.2">
      <c r="A23" s="276">
        <v>379</v>
      </c>
      <c r="B23" s="276" t="s">
        <v>107</v>
      </c>
      <c r="C23" s="276">
        <v>2762046</v>
      </c>
      <c r="D23" s="276">
        <v>441006</v>
      </c>
      <c r="E23" s="276">
        <v>632164</v>
      </c>
      <c r="F23" s="276">
        <v>11057260</v>
      </c>
      <c r="G23" s="276">
        <v>7243250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22135726</v>
      </c>
      <c r="O23" s="23"/>
    </row>
    <row r="24" spans="1:15" x14ac:dyDescent="0.2">
      <c r="A24" s="277">
        <v>6.0206513105639396E-2</v>
      </c>
      <c r="B24" s="278" t="s">
        <v>89</v>
      </c>
      <c r="C24" s="277">
        <v>2.0701012291872007E-2</v>
      </c>
      <c r="D24" s="277">
        <v>4.3102168439614244E-2</v>
      </c>
      <c r="E24" s="277">
        <v>4.7022363523801611E-2</v>
      </c>
      <c r="F24" s="277">
        <v>4.947068130201427E-2</v>
      </c>
      <c r="G24" s="277">
        <v>3.4027280170710238E-2</v>
      </c>
      <c r="H24" s="277" t="s">
        <v>102</v>
      </c>
      <c r="I24" s="277" t="s">
        <v>102</v>
      </c>
      <c r="J24" s="277" t="s">
        <v>102</v>
      </c>
      <c r="K24" s="277" t="s">
        <v>102</v>
      </c>
      <c r="L24" s="277" t="s">
        <v>102</v>
      </c>
      <c r="M24" s="277" t="s">
        <v>102</v>
      </c>
      <c r="N24" s="277">
        <v>8.5529310294966496E-3</v>
      </c>
    </row>
    <row r="25" spans="1:15" x14ac:dyDescent="0.2">
      <c r="A25" s="281"/>
      <c r="B25" s="278" t="s">
        <v>90</v>
      </c>
      <c r="C25" s="277">
        <v>0.12477774616472936</v>
      </c>
      <c r="D25" s="277">
        <v>1.992281617508276E-2</v>
      </c>
      <c r="E25" s="277">
        <v>2.8558539259114429E-2</v>
      </c>
      <c r="F25" s="277">
        <v>0.49952100057617266</v>
      </c>
      <c r="G25" s="277">
        <v>0.3272198978249008</v>
      </c>
      <c r="H25" s="277" t="s">
        <v>102</v>
      </c>
      <c r="I25" s="277" t="s">
        <v>102</v>
      </c>
      <c r="J25" s="277" t="s">
        <v>102</v>
      </c>
      <c r="K25" s="277" t="s">
        <v>102</v>
      </c>
      <c r="L25" s="277" t="s">
        <v>102</v>
      </c>
      <c r="M25" s="277" t="s">
        <v>102</v>
      </c>
      <c r="N25" s="277">
        <v>1</v>
      </c>
    </row>
    <row r="26" spans="1:15" x14ac:dyDescent="0.2">
      <c r="A26" s="276">
        <v>63</v>
      </c>
      <c r="B26" s="276" t="s">
        <v>108</v>
      </c>
      <c r="C26" s="276">
        <v>138645</v>
      </c>
      <c r="D26" s="276">
        <v>37937</v>
      </c>
      <c r="E26" s="276">
        <v>178588</v>
      </c>
      <c r="F26" s="276">
        <v>1186825</v>
      </c>
      <c r="G26" s="276">
        <v>297515</v>
      </c>
      <c r="H26" s="276">
        <v>0</v>
      </c>
      <c r="I26" s="276">
        <v>0</v>
      </c>
      <c r="J26" s="276">
        <v>15670</v>
      </c>
      <c r="K26" s="276">
        <v>56005</v>
      </c>
      <c r="L26" s="276">
        <v>14700</v>
      </c>
      <c r="M26" s="276">
        <v>0</v>
      </c>
      <c r="N26" s="276">
        <v>1925885</v>
      </c>
      <c r="O26" s="23"/>
    </row>
    <row r="27" spans="1:15" x14ac:dyDescent="0.2">
      <c r="A27" s="277">
        <v>1.0007942811755361E-2</v>
      </c>
      <c r="B27" s="278" t="s">
        <v>89</v>
      </c>
      <c r="C27" s="277">
        <v>1.0391180484346004E-3</v>
      </c>
      <c r="D27" s="277">
        <v>3.7078111501740239E-3</v>
      </c>
      <c r="E27" s="277">
        <v>1.328394191537114E-2</v>
      </c>
      <c r="F27" s="277">
        <v>5.3099087238848586E-3</v>
      </c>
      <c r="G27" s="277">
        <v>1.3976635156854804E-3</v>
      </c>
      <c r="H27" s="277" t="s">
        <v>102</v>
      </c>
      <c r="I27" s="277" t="s">
        <v>102</v>
      </c>
      <c r="J27" s="277">
        <v>8.7869317453880385E-6</v>
      </c>
      <c r="K27" s="277">
        <v>5.1408242070814499E-4</v>
      </c>
      <c r="L27" s="277">
        <v>1.5430378447351233E-4</v>
      </c>
      <c r="M27" s="277" t="s">
        <v>102</v>
      </c>
      <c r="N27" s="277">
        <v>7.4413468868119142E-4</v>
      </c>
    </row>
    <row r="28" spans="1:15" x14ac:dyDescent="0.2">
      <c r="A28" s="281"/>
      <c r="B28" s="278" t="s">
        <v>90</v>
      </c>
      <c r="C28" s="277">
        <v>7.1990279793445605E-2</v>
      </c>
      <c r="D28" s="277">
        <v>1.9698476284928747E-2</v>
      </c>
      <c r="E28" s="277">
        <v>9.273035513543125E-2</v>
      </c>
      <c r="F28" s="277">
        <v>0.61624915298680871</v>
      </c>
      <c r="G28" s="277">
        <v>0.15448222505497472</v>
      </c>
      <c r="H28" s="277" t="s">
        <v>102</v>
      </c>
      <c r="I28" s="277" t="s">
        <v>102</v>
      </c>
      <c r="J28" s="277">
        <v>8.1365190548760707E-3</v>
      </c>
      <c r="K28" s="277">
        <v>2.9080137183684383E-2</v>
      </c>
      <c r="L28" s="277">
        <v>7.6328545058505573E-3</v>
      </c>
      <c r="M28" s="277" t="s">
        <v>102</v>
      </c>
      <c r="N28" s="277">
        <v>1</v>
      </c>
    </row>
    <row r="29" spans="1:15" ht="14.25" customHeight="1" x14ac:dyDescent="0.2">
      <c r="A29" s="276">
        <v>953</v>
      </c>
      <c r="B29" s="276" t="s">
        <v>109</v>
      </c>
      <c r="C29" s="276">
        <v>1476271</v>
      </c>
      <c r="D29" s="276">
        <v>104316</v>
      </c>
      <c r="E29" s="276">
        <v>10815</v>
      </c>
      <c r="F29" s="276">
        <v>14421425</v>
      </c>
      <c r="G29" s="276">
        <v>1896050</v>
      </c>
      <c r="H29" s="276">
        <v>0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17908877</v>
      </c>
      <c r="O29" s="23"/>
    </row>
    <row r="30" spans="1:15" x14ac:dyDescent="0.2">
      <c r="A30" s="277">
        <v>0.15138999205718826</v>
      </c>
      <c r="B30" s="278" t="s">
        <v>89</v>
      </c>
      <c r="C30" s="277">
        <v>1.1064371888496492E-2</v>
      </c>
      <c r="D30" s="277">
        <v>1.0195430000831734E-2</v>
      </c>
      <c r="E30" s="277">
        <v>8.0445400483088951E-4</v>
      </c>
      <c r="F30" s="277">
        <v>6.4522107655594713E-2</v>
      </c>
      <c r="G30" s="277">
        <v>8.9072480678804595E-3</v>
      </c>
      <c r="H30" s="277" t="s">
        <v>102</v>
      </c>
      <c r="I30" s="277" t="s">
        <v>102</v>
      </c>
      <c r="J30" s="277" t="s">
        <v>102</v>
      </c>
      <c r="K30" s="277" t="s">
        <v>102</v>
      </c>
      <c r="L30" s="277" t="s">
        <v>102</v>
      </c>
      <c r="M30" s="277" t="s">
        <v>102</v>
      </c>
      <c r="N30" s="277">
        <v>6.9197364385852472E-3</v>
      </c>
    </row>
    <row r="31" spans="1:15" x14ac:dyDescent="0.2">
      <c r="A31" s="281"/>
      <c r="B31" s="278" t="s">
        <v>90</v>
      </c>
      <c r="C31" s="277">
        <v>8.2432360220018264E-2</v>
      </c>
      <c r="D31" s="277">
        <v>5.8248208416418297E-3</v>
      </c>
      <c r="E31" s="277">
        <v>6.0389046169673287E-4</v>
      </c>
      <c r="F31" s="277">
        <v>0.80526685174062007</v>
      </c>
      <c r="G31" s="277">
        <v>0.10587207673602314</v>
      </c>
      <c r="H31" s="277" t="s">
        <v>102</v>
      </c>
      <c r="I31" s="277" t="s">
        <v>102</v>
      </c>
      <c r="J31" s="277" t="s">
        <v>102</v>
      </c>
      <c r="K31" s="277" t="s">
        <v>102</v>
      </c>
      <c r="L31" s="277" t="s">
        <v>102</v>
      </c>
      <c r="M31" s="277" t="s">
        <v>102</v>
      </c>
      <c r="N31" s="277">
        <v>1</v>
      </c>
    </row>
    <row r="32" spans="1:15" x14ac:dyDescent="0.2">
      <c r="A32" s="276" t="s">
        <v>110</v>
      </c>
      <c r="B32" s="276" t="s">
        <v>110</v>
      </c>
      <c r="C32" s="276" t="s">
        <v>110</v>
      </c>
      <c r="D32" s="276" t="s">
        <v>110</v>
      </c>
      <c r="E32" s="276" t="s">
        <v>110</v>
      </c>
      <c r="F32" s="276" t="s">
        <v>110</v>
      </c>
      <c r="G32" s="276" t="s">
        <v>110</v>
      </c>
      <c r="H32" s="276" t="s">
        <v>110</v>
      </c>
      <c r="I32" s="276" t="s">
        <v>110</v>
      </c>
      <c r="J32" s="276" t="s">
        <v>110</v>
      </c>
      <c r="K32" s="276" t="s">
        <v>110</v>
      </c>
      <c r="L32" s="276" t="s">
        <v>110</v>
      </c>
      <c r="M32" s="276" t="s">
        <v>110</v>
      </c>
      <c r="N32" s="276" t="s">
        <v>110</v>
      </c>
      <c r="O32" s="23"/>
    </row>
    <row r="33" spans="1:15" x14ac:dyDescent="0.2">
      <c r="A33" s="277" t="s">
        <v>110</v>
      </c>
      <c r="B33" s="278" t="s">
        <v>89</v>
      </c>
      <c r="C33" s="277" t="s">
        <v>110</v>
      </c>
      <c r="D33" s="277" t="s">
        <v>110</v>
      </c>
      <c r="E33" s="277" t="s">
        <v>110</v>
      </c>
      <c r="F33" s="277" t="s">
        <v>110</v>
      </c>
      <c r="G33" s="277" t="s">
        <v>110</v>
      </c>
      <c r="H33" s="277" t="s">
        <v>110</v>
      </c>
      <c r="I33" s="277" t="s">
        <v>110</v>
      </c>
      <c r="J33" s="277" t="s">
        <v>110</v>
      </c>
      <c r="K33" s="277" t="s">
        <v>110</v>
      </c>
      <c r="L33" s="277" t="s">
        <v>110</v>
      </c>
      <c r="M33" s="277" t="s">
        <v>110</v>
      </c>
      <c r="N33" s="277" t="s">
        <v>110</v>
      </c>
    </row>
    <row r="34" spans="1:15" x14ac:dyDescent="0.2">
      <c r="A34" s="281"/>
      <c r="B34" s="278" t="s">
        <v>90</v>
      </c>
      <c r="C34" s="277" t="s">
        <v>110</v>
      </c>
      <c r="D34" s="277" t="s">
        <v>110</v>
      </c>
      <c r="E34" s="277" t="s">
        <v>110</v>
      </c>
      <c r="F34" s="277" t="s">
        <v>110</v>
      </c>
      <c r="G34" s="277" t="s">
        <v>110</v>
      </c>
      <c r="H34" s="277" t="s">
        <v>110</v>
      </c>
      <c r="I34" s="277" t="s">
        <v>110</v>
      </c>
      <c r="J34" s="277" t="s">
        <v>110</v>
      </c>
      <c r="K34" s="277" t="s">
        <v>110</v>
      </c>
      <c r="L34" s="277" t="s">
        <v>110</v>
      </c>
      <c r="M34" s="277" t="s">
        <v>110</v>
      </c>
      <c r="N34" s="277" t="s">
        <v>110</v>
      </c>
    </row>
    <row r="35" spans="1:15" x14ac:dyDescent="0.2">
      <c r="A35" s="276" t="s">
        <v>110</v>
      </c>
      <c r="B35" s="276" t="s">
        <v>110</v>
      </c>
      <c r="C35" s="276" t="s">
        <v>110</v>
      </c>
      <c r="D35" s="276" t="s">
        <v>110</v>
      </c>
      <c r="E35" s="276" t="s">
        <v>110</v>
      </c>
      <c r="F35" s="276" t="s">
        <v>110</v>
      </c>
      <c r="G35" s="276" t="s">
        <v>110</v>
      </c>
      <c r="H35" s="276" t="s">
        <v>110</v>
      </c>
      <c r="I35" s="276" t="s">
        <v>110</v>
      </c>
      <c r="J35" s="276" t="s">
        <v>110</v>
      </c>
      <c r="K35" s="276" t="s">
        <v>110</v>
      </c>
      <c r="L35" s="276" t="s">
        <v>110</v>
      </c>
      <c r="M35" s="276" t="s">
        <v>110</v>
      </c>
      <c r="N35" s="276" t="s">
        <v>110</v>
      </c>
      <c r="O35" s="23"/>
    </row>
    <row r="36" spans="1:15" x14ac:dyDescent="0.2">
      <c r="A36" s="277" t="s">
        <v>110</v>
      </c>
      <c r="B36" s="278" t="s">
        <v>89</v>
      </c>
      <c r="C36" s="277" t="s">
        <v>110</v>
      </c>
      <c r="D36" s="277" t="s">
        <v>110</v>
      </c>
      <c r="E36" s="277" t="s">
        <v>110</v>
      </c>
      <c r="F36" s="277" t="s">
        <v>110</v>
      </c>
      <c r="G36" s="277" t="s">
        <v>110</v>
      </c>
      <c r="H36" s="277" t="s">
        <v>110</v>
      </c>
      <c r="I36" s="277" t="s">
        <v>110</v>
      </c>
      <c r="J36" s="277" t="s">
        <v>110</v>
      </c>
      <c r="K36" s="277" t="s">
        <v>110</v>
      </c>
      <c r="L36" s="277" t="s">
        <v>110</v>
      </c>
      <c r="M36" s="277" t="s">
        <v>110</v>
      </c>
      <c r="N36" s="277" t="s">
        <v>110</v>
      </c>
    </row>
    <row r="37" spans="1:15" x14ac:dyDescent="0.2">
      <c r="A37" s="281"/>
      <c r="B37" s="278" t="s">
        <v>90</v>
      </c>
      <c r="C37" s="277" t="s">
        <v>110</v>
      </c>
      <c r="D37" s="277" t="s">
        <v>110</v>
      </c>
      <c r="E37" s="277" t="s">
        <v>110</v>
      </c>
      <c r="F37" s="277" t="s">
        <v>110</v>
      </c>
      <c r="G37" s="277" t="s">
        <v>110</v>
      </c>
      <c r="H37" s="277" t="s">
        <v>110</v>
      </c>
      <c r="I37" s="277" t="s">
        <v>110</v>
      </c>
      <c r="J37" s="277" t="s">
        <v>110</v>
      </c>
      <c r="K37" s="277" t="s">
        <v>110</v>
      </c>
      <c r="L37" s="277" t="s">
        <v>110</v>
      </c>
      <c r="M37" s="277" t="s">
        <v>110</v>
      </c>
      <c r="N37" s="277" t="s">
        <v>110</v>
      </c>
    </row>
    <row r="38" spans="1:15" x14ac:dyDescent="0.2">
      <c r="A38" s="276" t="s">
        <v>110</v>
      </c>
      <c r="B38" s="276" t="s">
        <v>110</v>
      </c>
      <c r="C38" s="276" t="s">
        <v>110</v>
      </c>
      <c r="D38" s="276" t="s">
        <v>110</v>
      </c>
      <c r="E38" s="276" t="s">
        <v>110</v>
      </c>
      <c r="F38" s="276" t="s">
        <v>110</v>
      </c>
      <c r="G38" s="276" t="s">
        <v>110</v>
      </c>
      <c r="H38" s="276" t="s">
        <v>110</v>
      </c>
      <c r="I38" s="276" t="s">
        <v>110</v>
      </c>
      <c r="J38" s="276" t="s">
        <v>110</v>
      </c>
      <c r="K38" s="276" t="s">
        <v>110</v>
      </c>
      <c r="L38" s="276" t="s">
        <v>110</v>
      </c>
      <c r="M38" s="276" t="s">
        <v>110</v>
      </c>
      <c r="N38" s="276" t="s">
        <v>110</v>
      </c>
      <c r="O38" s="23"/>
    </row>
    <row r="39" spans="1:15" x14ac:dyDescent="0.2">
      <c r="A39" s="277" t="s">
        <v>110</v>
      </c>
      <c r="B39" s="278" t="s">
        <v>89</v>
      </c>
      <c r="C39" s="277" t="s">
        <v>110</v>
      </c>
      <c r="D39" s="277" t="s">
        <v>110</v>
      </c>
      <c r="E39" s="277" t="s">
        <v>110</v>
      </c>
      <c r="F39" s="277" t="s">
        <v>110</v>
      </c>
      <c r="G39" s="277" t="s">
        <v>110</v>
      </c>
      <c r="H39" s="277" t="s">
        <v>110</v>
      </c>
      <c r="I39" s="277" t="s">
        <v>110</v>
      </c>
      <c r="J39" s="277" t="s">
        <v>110</v>
      </c>
      <c r="K39" s="277" t="s">
        <v>110</v>
      </c>
      <c r="L39" s="277" t="s">
        <v>110</v>
      </c>
      <c r="M39" s="277" t="s">
        <v>110</v>
      </c>
      <c r="N39" s="277" t="s">
        <v>110</v>
      </c>
    </row>
    <row r="40" spans="1:15" x14ac:dyDescent="0.2">
      <c r="A40" s="281"/>
      <c r="B40" s="278" t="s">
        <v>90</v>
      </c>
      <c r="C40" s="277" t="s">
        <v>110</v>
      </c>
      <c r="D40" s="277" t="s">
        <v>110</v>
      </c>
      <c r="E40" s="277" t="s">
        <v>110</v>
      </c>
      <c r="F40" s="277" t="s">
        <v>110</v>
      </c>
      <c r="G40" s="277" t="s">
        <v>110</v>
      </c>
      <c r="H40" s="277" t="s">
        <v>110</v>
      </c>
      <c r="I40" s="277" t="s">
        <v>110</v>
      </c>
      <c r="J40" s="277" t="s">
        <v>110</v>
      </c>
      <c r="K40" s="277" t="s">
        <v>110</v>
      </c>
      <c r="L40" s="277" t="s">
        <v>110</v>
      </c>
      <c r="M40" s="277" t="s">
        <v>110</v>
      </c>
      <c r="N40" s="277" t="s">
        <v>110</v>
      </c>
    </row>
    <row r="41" spans="1:15" x14ac:dyDescent="0.2">
      <c r="A41" s="276" t="s">
        <v>110</v>
      </c>
      <c r="B41" s="276" t="s">
        <v>110</v>
      </c>
      <c r="C41" s="276" t="s">
        <v>110</v>
      </c>
      <c r="D41" s="276" t="s">
        <v>110</v>
      </c>
      <c r="E41" s="276" t="s">
        <v>110</v>
      </c>
      <c r="F41" s="276" t="s">
        <v>110</v>
      </c>
      <c r="G41" s="276" t="s">
        <v>110</v>
      </c>
      <c r="H41" s="276" t="s">
        <v>110</v>
      </c>
      <c r="I41" s="276" t="s">
        <v>110</v>
      </c>
      <c r="J41" s="276" t="s">
        <v>110</v>
      </c>
      <c r="K41" s="276" t="s">
        <v>110</v>
      </c>
      <c r="L41" s="276" t="s">
        <v>110</v>
      </c>
      <c r="M41" s="276" t="s">
        <v>110</v>
      </c>
      <c r="N41" s="276" t="s">
        <v>110</v>
      </c>
      <c r="O41" s="23"/>
    </row>
    <row r="42" spans="1:15" x14ac:dyDescent="0.2">
      <c r="A42" s="277" t="s">
        <v>110</v>
      </c>
      <c r="B42" s="278" t="s">
        <v>89</v>
      </c>
      <c r="C42" s="277" t="s">
        <v>110</v>
      </c>
      <c r="D42" s="277" t="s">
        <v>110</v>
      </c>
      <c r="E42" s="277" t="s">
        <v>110</v>
      </c>
      <c r="F42" s="277" t="s">
        <v>110</v>
      </c>
      <c r="G42" s="277" t="s">
        <v>110</v>
      </c>
      <c r="H42" s="277" t="s">
        <v>110</v>
      </c>
      <c r="I42" s="277" t="s">
        <v>110</v>
      </c>
      <c r="J42" s="277" t="s">
        <v>110</v>
      </c>
      <c r="K42" s="277" t="s">
        <v>110</v>
      </c>
      <c r="L42" s="277" t="s">
        <v>110</v>
      </c>
      <c r="M42" s="277" t="s">
        <v>110</v>
      </c>
      <c r="N42" s="277" t="s">
        <v>110</v>
      </c>
    </row>
    <row r="43" spans="1:15" x14ac:dyDescent="0.2">
      <c r="A43" s="281"/>
      <c r="B43" s="278" t="s">
        <v>90</v>
      </c>
      <c r="C43" s="277" t="s">
        <v>110</v>
      </c>
      <c r="D43" s="277" t="s">
        <v>110</v>
      </c>
      <c r="E43" s="277" t="s">
        <v>110</v>
      </c>
      <c r="F43" s="277" t="s">
        <v>110</v>
      </c>
      <c r="G43" s="277" t="s">
        <v>110</v>
      </c>
      <c r="H43" s="277" t="s">
        <v>110</v>
      </c>
      <c r="I43" s="277" t="s">
        <v>110</v>
      </c>
      <c r="J43" s="277" t="s">
        <v>110</v>
      </c>
      <c r="K43" s="277" t="s">
        <v>110</v>
      </c>
      <c r="L43" s="277" t="s">
        <v>110</v>
      </c>
      <c r="M43" s="277" t="s">
        <v>110</v>
      </c>
      <c r="N43" s="277" t="s">
        <v>110</v>
      </c>
    </row>
    <row r="44" spans="1:15" x14ac:dyDescent="0.2">
      <c r="A44" s="276" t="s">
        <v>110</v>
      </c>
      <c r="B44" s="276" t="s">
        <v>110</v>
      </c>
      <c r="C44" s="276" t="s">
        <v>110</v>
      </c>
      <c r="D44" s="276" t="s">
        <v>110</v>
      </c>
      <c r="E44" s="276" t="s">
        <v>110</v>
      </c>
      <c r="F44" s="276" t="s">
        <v>110</v>
      </c>
      <c r="G44" s="276" t="s">
        <v>110</v>
      </c>
      <c r="H44" s="276" t="s">
        <v>110</v>
      </c>
      <c r="I44" s="276" t="s">
        <v>110</v>
      </c>
      <c r="J44" s="276" t="s">
        <v>110</v>
      </c>
      <c r="K44" s="276" t="s">
        <v>110</v>
      </c>
      <c r="L44" s="276" t="s">
        <v>110</v>
      </c>
      <c r="M44" s="276" t="s">
        <v>110</v>
      </c>
      <c r="N44" s="276" t="s">
        <v>110</v>
      </c>
      <c r="O44" s="23"/>
    </row>
    <row r="45" spans="1:15" x14ac:dyDescent="0.2">
      <c r="A45" s="277" t="s">
        <v>110</v>
      </c>
      <c r="B45" s="278" t="s">
        <v>89</v>
      </c>
      <c r="C45" s="277" t="s">
        <v>110</v>
      </c>
      <c r="D45" s="277" t="s">
        <v>110</v>
      </c>
      <c r="E45" s="277" t="s">
        <v>110</v>
      </c>
      <c r="F45" s="277" t="s">
        <v>110</v>
      </c>
      <c r="G45" s="277" t="s">
        <v>110</v>
      </c>
      <c r="H45" s="277" t="s">
        <v>110</v>
      </c>
      <c r="I45" s="277" t="s">
        <v>110</v>
      </c>
      <c r="J45" s="277" t="s">
        <v>110</v>
      </c>
      <c r="K45" s="277" t="s">
        <v>110</v>
      </c>
      <c r="L45" s="277" t="s">
        <v>110</v>
      </c>
      <c r="M45" s="277" t="s">
        <v>110</v>
      </c>
      <c r="N45" s="277" t="s">
        <v>110</v>
      </c>
    </row>
    <row r="46" spans="1:15" x14ac:dyDescent="0.2">
      <c r="A46" s="281"/>
      <c r="B46" s="278" t="s">
        <v>90</v>
      </c>
      <c r="C46" s="277" t="s">
        <v>110</v>
      </c>
      <c r="D46" s="277" t="s">
        <v>110</v>
      </c>
      <c r="E46" s="277" t="s">
        <v>110</v>
      </c>
      <c r="F46" s="277" t="s">
        <v>110</v>
      </c>
      <c r="G46" s="277" t="s">
        <v>110</v>
      </c>
      <c r="H46" s="277" t="s">
        <v>110</v>
      </c>
      <c r="I46" s="277" t="s">
        <v>110</v>
      </c>
      <c r="J46" s="277" t="s">
        <v>110</v>
      </c>
      <c r="K46" s="277" t="s">
        <v>110</v>
      </c>
      <c r="L46" s="277" t="s">
        <v>110</v>
      </c>
      <c r="M46" s="277" t="s">
        <v>110</v>
      </c>
      <c r="N46" s="277" t="s">
        <v>110</v>
      </c>
      <c r="O46" s="23"/>
    </row>
    <row r="47" spans="1:15" x14ac:dyDescent="0.2">
      <c r="A47" s="276" t="s">
        <v>110</v>
      </c>
      <c r="B47" s="276" t="s">
        <v>110</v>
      </c>
      <c r="C47" s="276" t="s">
        <v>110</v>
      </c>
      <c r="D47" s="276" t="s">
        <v>110</v>
      </c>
      <c r="E47" s="276" t="s">
        <v>110</v>
      </c>
      <c r="F47" s="276" t="s">
        <v>110</v>
      </c>
      <c r="G47" s="276" t="s">
        <v>110</v>
      </c>
      <c r="H47" s="276" t="s">
        <v>110</v>
      </c>
      <c r="I47" s="276" t="s">
        <v>110</v>
      </c>
      <c r="J47" s="276" t="s">
        <v>110</v>
      </c>
      <c r="K47" s="276" t="s">
        <v>110</v>
      </c>
      <c r="L47" s="276" t="s">
        <v>110</v>
      </c>
      <c r="M47" s="276" t="s">
        <v>110</v>
      </c>
      <c r="N47" s="276" t="s">
        <v>110</v>
      </c>
      <c r="O47" s="23"/>
    </row>
    <row r="48" spans="1:15" x14ac:dyDescent="0.2">
      <c r="A48" s="277" t="s">
        <v>110</v>
      </c>
      <c r="B48" s="278" t="s">
        <v>89</v>
      </c>
      <c r="C48" s="277" t="s">
        <v>110</v>
      </c>
      <c r="D48" s="277" t="s">
        <v>110</v>
      </c>
      <c r="E48" s="277" t="s">
        <v>110</v>
      </c>
      <c r="F48" s="277" t="s">
        <v>110</v>
      </c>
      <c r="G48" s="277" t="s">
        <v>110</v>
      </c>
      <c r="H48" s="277" t="s">
        <v>110</v>
      </c>
      <c r="I48" s="277" t="s">
        <v>110</v>
      </c>
      <c r="J48" s="277" t="s">
        <v>110</v>
      </c>
      <c r="K48" s="277" t="s">
        <v>110</v>
      </c>
      <c r="L48" s="277" t="s">
        <v>110</v>
      </c>
      <c r="M48" s="277" t="s">
        <v>110</v>
      </c>
      <c r="N48" s="277" t="s">
        <v>110</v>
      </c>
    </row>
    <row r="49" spans="1:15" x14ac:dyDescent="0.2">
      <c r="A49" s="281"/>
      <c r="B49" s="278" t="s">
        <v>90</v>
      </c>
      <c r="C49" s="277" t="s">
        <v>110</v>
      </c>
      <c r="D49" s="277" t="s">
        <v>110</v>
      </c>
      <c r="E49" s="277" t="s">
        <v>110</v>
      </c>
      <c r="F49" s="277" t="s">
        <v>110</v>
      </c>
      <c r="G49" s="277" t="s">
        <v>110</v>
      </c>
      <c r="H49" s="277" t="s">
        <v>110</v>
      </c>
      <c r="I49" s="277" t="s">
        <v>110</v>
      </c>
      <c r="J49" s="277" t="s">
        <v>110</v>
      </c>
      <c r="K49" s="277" t="s">
        <v>110</v>
      </c>
      <c r="L49" s="277" t="s">
        <v>110</v>
      </c>
      <c r="M49" s="277" t="s">
        <v>110</v>
      </c>
      <c r="N49" s="277" t="s">
        <v>110</v>
      </c>
    </row>
    <row r="50" spans="1:15" x14ac:dyDescent="0.2">
      <c r="A50" s="276" t="s">
        <v>110</v>
      </c>
      <c r="B50" s="276" t="s">
        <v>110</v>
      </c>
      <c r="C50" s="276" t="s">
        <v>110</v>
      </c>
      <c r="D50" s="276" t="s">
        <v>110</v>
      </c>
      <c r="E50" s="276" t="s">
        <v>110</v>
      </c>
      <c r="F50" s="276" t="s">
        <v>110</v>
      </c>
      <c r="G50" s="276" t="s">
        <v>110</v>
      </c>
      <c r="H50" s="276" t="s">
        <v>110</v>
      </c>
      <c r="I50" s="276" t="s">
        <v>110</v>
      </c>
      <c r="J50" s="276" t="s">
        <v>110</v>
      </c>
      <c r="K50" s="276" t="s">
        <v>110</v>
      </c>
      <c r="L50" s="276" t="s">
        <v>110</v>
      </c>
      <c r="M50" s="276" t="s">
        <v>110</v>
      </c>
      <c r="N50" s="276" t="s">
        <v>110</v>
      </c>
      <c r="O50" s="23"/>
    </row>
    <row r="51" spans="1:15" x14ac:dyDescent="0.2">
      <c r="A51" s="277" t="s">
        <v>110</v>
      </c>
      <c r="B51" s="278" t="s">
        <v>89</v>
      </c>
      <c r="C51" s="277" t="s">
        <v>110</v>
      </c>
      <c r="D51" s="277" t="s">
        <v>110</v>
      </c>
      <c r="E51" s="277" t="s">
        <v>110</v>
      </c>
      <c r="F51" s="277" t="s">
        <v>110</v>
      </c>
      <c r="G51" s="277" t="s">
        <v>110</v>
      </c>
      <c r="H51" s="277" t="s">
        <v>110</v>
      </c>
      <c r="I51" s="277" t="s">
        <v>110</v>
      </c>
      <c r="J51" s="277" t="s">
        <v>110</v>
      </c>
      <c r="K51" s="277" t="s">
        <v>110</v>
      </c>
      <c r="L51" s="277" t="s">
        <v>110</v>
      </c>
      <c r="M51" s="277" t="s">
        <v>110</v>
      </c>
      <c r="N51" s="277" t="s">
        <v>110</v>
      </c>
    </row>
    <row r="52" spans="1:15" x14ac:dyDescent="0.2">
      <c r="A52" s="281"/>
      <c r="B52" s="278" t="s">
        <v>90</v>
      </c>
      <c r="C52" s="277" t="s">
        <v>110</v>
      </c>
      <c r="D52" s="277" t="s">
        <v>110</v>
      </c>
      <c r="E52" s="277" t="s">
        <v>110</v>
      </c>
      <c r="F52" s="277" t="s">
        <v>110</v>
      </c>
      <c r="G52" s="277" t="s">
        <v>110</v>
      </c>
      <c r="H52" s="277" t="s">
        <v>110</v>
      </c>
      <c r="I52" s="277" t="s">
        <v>110</v>
      </c>
      <c r="J52" s="277" t="s">
        <v>110</v>
      </c>
      <c r="K52" s="277" t="s">
        <v>110</v>
      </c>
      <c r="L52" s="277" t="s">
        <v>110</v>
      </c>
      <c r="M52" s="277" t="s">
        <v>110</v>
      </c>
      <c r="N52" s="277" t="s">
        <v>110</v>
      </c>
    </row>
    <row r="53" spans="1:15" x14ac:dyDescent="0.2">
      <c r="A53" s="276">
        <v>4556.7237490071484</v>
      </c>
      <c r="B53" s="282" t="s">
        <v>91</v>
      </c>
      <c r="C53" s="276">
        <v>12565306.605225181</v>
      </c>
      <c r="D53" s="276">
        <v>2804914.4576309836</v>
      </c>
      <c r="E53" s="276">
        <v>1586476.2890364502</v>
      </c>
      <c r="F53" s="276">
        <v>135417280.60083339</v>
      </c>
      <c r="G53" s="276">
        <v>59555897.31448254</v>
      </c>
      <c r="H53" s="276">
        <v>508750.52351004782</v>
      </c>
      <c r="I53" s="276">
        <v>0</v>
      </c>
      <c r="J53" s="276">
        <v>660005.06203033682</v>
      </c>
      <c r="K53" s="276">
        <v>56005.029594219603</v>
      </c>
      <c r="L53" s="276">
        <v>27805.008274572472</v>
      </c>
      <c r="M53" s="276">
        <v>0</v>
      </c>
      <c r="N53" s="276">
        <v>213182439.0823707</v>
      </c>
      <c r="O53" s="23"/>
    </row>
    <row r="54" spans="1:15" x14ac:dyDescent="0.2">
      <c r="A54" s="272">
        <v>0.72386397919096879</v>
      </c>
      <c r="B54" s="283" t="s">
        <v>92</v>
      </c>
      <c r="C54" s="272">
        <v>9.4174596109517006E-2</v>
      </c>
      <c r="D54" s="272">
        <v>0.2741411577427969</v>
      </c>
      <c r="E54" s="272">
        <v>0.1180071386301082</v>
      </c>
      <c r="F54" s="272">
        <v>0.60586303762317861</v>
      </c>
      <c r="G54" s="272">
        <v>0.27978120370523546</v>
      </c>
      <c r="H54" s="272">
        <v>0.51747515461688853</v>
      </c>
      <c r="I54" s="272" t="s">
        <v>102</v>
      </c>
      <c r="J54" s="272">
        <v>3.7009696436957035E-4</v>
      </c>
      <c r="K54" s="272">
        <v>5.1408269236010557E-4</v>
      </c>
      <c r="L54" s="272">
        <v>2.9186517034584066E-4</v>
      </c>
      <c r="M54" s="272" t="s">
        <v>102</v>
      </c>
      <c r="N54" s="272">
        <v>8.2370675268179025E-2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2</v>
      </c>
      <c r="B57" s="286" t="s">
        <v>94</v>
      </c>
      <c r="D57" s="46" t="s">
        <v>111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2023-02-14T22:20:22Z</dcterms:created>
  <dcterms:modified xsi:type="dcterms:W3CDTF">2023-02-14T22:33:04Z</dcterms:modified>
</cp:coreProperties>
</file>