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1st half" sheetId="1" r:id="rId1"/>
  </sheets>
  <externalReferences>
    <externalReference r:id="rId4"/>
    <externalReference r:id="rId5"/>
  </externalReferences>
  <definedNames>
    <definedName name="_xlnm.Print_Area" localSheetId="0">'1st half'!$A$8:$E$104</definedName>
    <definedName name="_xlnm.Print_Titles" localSheetId="0">'1st half'!$1:$7</definedName>
    <definedName name="wrn.avgrat._.exhibts." localSheetId="0" hidden="1">{#N/A,#N/A,FALSE,"COVPG";#N/A,#N/A,FALSE,"avgrat ex1";#N/A,#N/A,FALSE,"comp1314 ex2a pg2";#N/A,#N/A,FALSE,"comp1314 ex2a pg3";#N/A,#N/A,FALSE,"ARRAYTAX ex2b";#N/A,#N/A,FALSE,"ARRAYVAL ex2c";#N/A,#N/A,FALSE,"ARRAYRATE ex2d";#N/A,#N/A,FALSE,"2014arraytxdol ex3a";#N/A,#N/A,FALSE,"2014arrayval ex3b";#N/A,#N/A,FALSE,"2014arrayrate ex3c";#N/A,#N/A,FALSE,"history92to14 ex4a";#N/A,#N/A,FALSE,"04to14tax ex4b pg11";#N/A,#N/A,FALSE,"04to14tax ex4b pg12";#N/A,#N/A,FALSE,"04to14val ex4c pg13";#N/A,#N/A,FALSE,"04to14val ex4c pg14";#N/A,#N/A,FALSE,"04to14rate ex4d pg15";#N/A,#N/A,FALSE,"04to14rate ex4d pg16";#N/A,#N/A,FALSE,"04to14taxarray ex4e pg17";#N/A,#N/A,FALSE,"04to14taxarray ex4e pg18";#N/A,#N/A,FALSE,"compbndnb ex5 pg 19";#N/A,#N/A,FALSE,"compbndnb ex5 pg 20"}</definedName>
    <definedName name="wrn.avgrat._.exhibts." hidden="1">{#N/A,#N/A,FALSE,"COVPG";#N/A,#N/A,FALSE,"avgrat ex1";#N/A,#N/A,FALSE,"comp1314 ex2a pg2";#N/A,#N/A,FALSE,"comp1314 ex2a pg3";#N/A,#N/A,FALSE,"ARRAYTAX ex2b";#N/A,#N/A,FALSE,"ARRAYVAL ex2c";#N/A,#N/A,FALSE,"ARRAYRATE ex2d";#N/A,#N/A,FALSE,"2014arraytxdol ex3a";#N/A,#N/A,FALSE,"2014arrayval ex3b";#N/A,#N/A,FALSE,"2014arrayrate ex3c";#N/A,#N/A,FALSE,"history92to14 ex4a";#N/A,#N/A,FALSE,"04to14tax ex4b pg11";#N/A,#N/A,FALSE,"04to14tax ex4b pg12";#N/A,#N/A,FALSE,"04to14val ex4c pg13";#N/A,#N/A,FALSE,"04to14val ex4c pg14";#N/A,#N/A,FALSE,"04to14rate ex4d pg15";#N/A,#N/A,FALSE,"04to14rate ex4d pg16";#N/A,#N/A,FALSE,"04to14taxarray ex4e pg17";#N/A,#N/A,FALSE,"04to14taxarray ex4e pg18";#N/A,#N/A,FALSE,"compbndnb ex5 pg 19";#N/A,#N/A,FALSE,"compbndnb ex5 pg 20"}</definedName>
    <definedName name="wrn.handoutpkg." localSheetId="0" hidden="1">{#N/A,#N/A,FALSE,"COVPG";#N/A,#N/A,FALSE,"avgrat2005";#N/A,#N/A,FALSE,"comp0405bycnty";#N/A,#N/A,FALSE,"ARRAYTAX";#N/A,#N/A,FALSE,"ARRAYVAL";#N/A,#N/A,FALSE,"ARRAYRATE";#N/A,#N/A,FALSE,"2005arraytxdol";#N/A,#N/A,FALSE,"2005arrayval";#N/A,#N/A,FALSE,"2005arrayrate";#N/A,#N/A,FALSE,"history97to05";#N/A,#N/A,FALSE,"97to05tax";#N/A,#N/A,FALSE,"97to05val";#N/A,#N/A,FALSE,"97to05rate";#N/A,#N/A,FALSE,"97to05taxarray";#N/A,#N/A,FALSE,"compbndnb"}</definedName>
    <definedName name="wrn.handoutpkg." hidden="1">{#N/A,#N/A,FALSE,"COVPG";#N/A,#N/A,FALSE,"avgrat2005";#N/A,#N/A,FALSE,"comp0405bycnty";#N/A,#N/A,FALSE,"ARRAYTAX";#N/A,#N/A,FALSE,"ARRAYVAL";#N/A,#N/A,FALSE,"ARRAYRATE";#N/A,#N/A,FALSE,"2005arraytxdol";#N/A,#N/A,FALSE,"2005arrayval";#N/A,#N/A,FALSE,"2005arrayrate";#N/A,#N/A,FALSE,"history97to05";#N/A,#N/A,FALSE,"97to05tax";#N/A,#N/A,FALSE,"97to05val";#N/A,#N/A,FALSE,"97to05rate";#N/A,#N/A,FALSE,"97to05taxarray";#N/A,#N/A,FALSE,"compbndnb"}</definedName>
  </definedNames>
  <calcPr fullCalcOnLoad="1"/>
</workbook>
</file>

<file path=xl/sharedStrings.xml><?xml version="1.0" encoding="utf-8"?>
<sst xmlns="http://schemas.openxmlformats.org/spreadsheetml/2006/main" count="108" uniqueCount="108">
  <si>
    <t>Nebraska Department of Revenue, Property Assessment Division</t>
  </si>
  <si>
    <t>Tax Year 2020 Air Carrier Tax Distribution -- First Half in 2021</t>
  </si>
  <si>
    <r>
      <t xml:space="preserve">Pursuant to Neb. Rev. Stat. </t>
    </r>
    <r>
      <rPr>
        <sz val="8"/>
        <rFont val="Calibri"/>
        <family val="2"/>
      </rPr>
      <t>§</t>
    </r>
    <r>
      <rPr>
        <sz val="8"/>
        <rFont val="Arial"/>
        <family val="2"/>
      </rPr>
      <t xml:space="preserve"> 77-1250 air carrier tax is distribute to credit of county general fund, based on</t>
    </r>
  </si>
  <si>
    <t>statutory formula of county total taxes levied vs state total taxes levied per 2020 Certificate of Taxes Levied</t>
  </si>
  <si>
    <t xml:space="preserve">Total Property </t>
  </si>
  <si>
    <t>%Cnty of</t>
  </si>
  <si>
    <t>1st Half Air Carrier</t>
  </si>
  <si>
    <t>CO#</t>
  </si>
  <si>
    <t>County Name</t>
  </si>
  <si>
    <t>Taxes Levied</t>
  </si>
  <si>
    <t>State Total</t>
  </si>
  <si>
    <t>Tax Distribution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</si>
  <si>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</si>
  <si>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</si>
  <si>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</si>
  <si>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</si>
  <si>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</si>
  <si>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</si>
  <si>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</si>
  <si>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</si>
  <si>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</si>
  <si>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</si>
  <si>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</si>
  <si>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</si>
  <si>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</si>
  <si>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</si>
  <si>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</si>
  <si>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</si>
  <si>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</si>
  <si>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</si>
  <si>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</si>
  <si>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</si>
  <si>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</si>
  <si>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</si>
  <si>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</si>
  <si>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</si>
  <si>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</si>
  <si>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</si>
  <si>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</si>
  <si>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</si>
  <si>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</si>
  <si>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</si>
  <si>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</si>
  <si>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</si>
  <si>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</si>
  <si>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</si>
  <si>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</si>
  <si>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</si>
  <si>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</si>
  <si>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</si>
  <si>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</si>
  <si>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</si>
  <si>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</si>
  <si>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</si>
  <si>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</si>
  <si>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</si>
  <si>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</si>
  <si>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</si>
  <si>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</si>
  <si>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</si>
  <si>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</si>
  <si>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</si>
  <si>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</si>
  <si>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</si>
  <si>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</si>
  <si>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</si>
  <si>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</si>
  <si>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</si>
  <si>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</si>
  <si>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</si>
  <si>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</si>
  <si>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</si>
  <si>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</si>
  <si>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</si>
  <si>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</si>
  <si>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</si>
  <si>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</si>
  <si>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</si>
  <si>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</si>
  <si>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</si>
  <si>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</si>
  <si>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</si>
  <si>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</si>
  <si>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</si>
  <si>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</si>
  <si>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</si>
  <si>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</si>
  <si>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</si>
  <si>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</si>
  <si>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</si>
  <si>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</si>
  <si>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</si>
  <si>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</si>
  <si>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</si>
  <si>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</si>
  <si>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</si>
  <si>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</si>
  <si>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</si>
  <si>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</si>
  <si>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</si>
  <si>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</si>
  <si>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</si>
  <si>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</si>
  <si>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</si>
  <si>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</si>
  <si>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</si>
  <si>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1st Half Distribution Date:</t>
  </si>
  <si>
    <t>Entered Amount: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</si>
</sst>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56" applyFont="1" applyAlignment="1">
      <alignment horizontal="centerContinuous"/>
      <protection/>
    </xf>
    <xf numFmtId="0" fontId="18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Continuous"/>
    </xf>
    <xf numFmtId="0" fontId="19" fillId="0" borderId="0" xfId="56" applyFont="1" applyAlignment="1">
      <alignment horizontal="centerContinuous"/>
      <protection/>
    </xf>
    <xf numFmtId="0" fontId="19" fillId="0" borderId="0" xfId="57" applyFont="1" applyAlignment="1">
      <alignment horizontal="centerContinuous"/>
      <protection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4" fontId="21" fillId="0" borderId="10" xfId="57" applyNumberFormat="1" applyFont="1" applyBorder="1" applyAlignment="1">
      <alignment horizontal="center"/>
      <protection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4" fontId="18" fillId="0" borderId="11" xfId="0" applyNumberFormat="1" applyFont="1" applyBorder="1" applyAlignment="1">
      <alignment horizontal="center"/>
    </xf>
    <xf numFmtId="4" fontId="21" fillId="0" borderId="11" xfId="57" applyNumberFormat="1" applyFont="1" applyBorder="1" applyAlignment="1">
      <alignment horizontal="center"/>
      <protection/>
    </xf>
    <xf numFmtId="0" fontId="0" fillId="0" borderId="12" xfId="0" applyBorder="1" applyAlignment="1">
      <alignment/>
    </xf>
    <xf numFmtId="164" fontId="0" fillId="0" borderId="12" xfId="55" applyNumberFormat="1" applyBorder="1">
      <alignment/>
      <protection/>
    </xf>
    <xf numFmtId="165" fontId="22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55" applyNumberFormat="1" applyBorder="1">
      <alignment/>
      <protection/>
    </xf>
    <xf numFmtId="0" fontId="0" fillId="33" borderId="0" xfId="0" applyFill="1" applyAlignment="1">
      <alignment/>
    </xf>
    <xf numFmtId="4" fontId="0" fillId="0" borderId="12" xfId="55" applyNumberFormat="1" applyFill="1" applyBorder="1">
      <alignment/>
      <protection/>
    </xf>
    <xf numFmtId="4" fontId="0" fillId="0" borderId="12" xfId="0" applyNumberFormat="1" applyFill="1" applyBorder="1" applyAlignment="1">
      <alignment/>
    </xf>
    <xf numFmtId="0" fontId="0" fillId="0" borderId="13" xfId="0" applyBorder="1" applyAlignment="1">
      <alignment/>
    </xf>
    <xf numFmtId="0" fontId="18" fillId="0" borderId="13" xfId="0" applyFont="1" applyBorder="1" applyAlignment="1">
      <alignment/>
    </xf>
    <xf numFmtId="164" fontId="18" fillId="0" borderId="13" xfId="55" applyNumberFormat="1" applyFont="1" applyBorder="1">
      <alignment/>
      <protection/>
    </xf>
    <xf numFmtId="165" fontId="22" fillId="0" borderId="13" xfId="0" applyNumberFormat="1" applyFont="1" applyBorder="1" applyAlignment="1">
      <alignment/>
    </xf>
    <xf numFmtId="4" fontId="18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14" fontId="0" fillId="0" borderId="12" xfId="0" applyNumberFormat="1" applyBorder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Air 05 distrib in 2006" xfId="56"/>
    <cellStyle name="Normal_Air 06 distrib in 200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at9604\Property\CTL_ACCESS\CTL_2013\analysis\avgrate_exhibits\avgrat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rCarrier_2020_distrib_in_2021_masterC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grat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st half"/>
      <sheetName val="2nd half"/>
      <sheetName val="1st &amp; 2nd half together"/>
      <sheetName val="avgrat20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5.7109375" style="0" customWidth="1"/>
    <col min="2" max="2" width="18.28125" style="0" customWidth="1"/>
    <col min="3" max="3" width="21.421875" style="26" customWidth="1"/>
    <col min="4" max="4" width="11.7109375" style="26" customWidth="1"/>
    <col min="5" max="5" width="17.8515625" style="26" customWidth="1"/>
  </cols>
  <sheetData>
    <row r="1" spans="1:5" ht="12.75">
      <c r="A1" s="1" t="s">
        <v>0</v>
      </c>
      <c r="B1" s="2"/>
      <c r="C1" s="3"/>
      <c r="D1" s="3"/>
      <c r="E1" s="3"/>
    </row>
    <row r="2" spans="1:5" ht="12.75">
      <c r="A2" s="1" t="s">
        <v>1</v>
      </c>
      <c r="B2" s="2"/>
      <c r="C2" s="3"/>
      <c r="D2" s="3"/>
      <c r="E2" s="3"/>
    </row>
    <row r="3" spans="1:5" ht="12.75">
      <c r="A3" s="4" t="s">
        <v>2</v>
      </c>
      <c r="B3" s="2"/>
      <c r="C3" s="3"/>
      <c r="D3" s="3"/>
      <c r="E3" s="3"/>
    </row>
    <row r="4" spans="1:5" ht="12.75">
      <c r="A4" s="5" t="s">
        <v>3</v>
      </c>
      <c r="B4" s="2"/>
      <c r="C4" s="3"/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6"/>
      <c r="B6" s="6"/>
      <c r="C6" s="7" t="s">
        <v>4</v>
      </c>
      <c r="D6" s="8" t="s">
        <v>5</v>
      </c>
      <c r="E6" s="7" t="s">
        <v>6</v>
      </c>
    </row>
    <row r="7" spans="1:5" ht="12.75">
      <c r="A7" s="9" t="s">
        <v>7</v>
      </c>
      <c r="B7" s="10" t="s">
        <v>8</v>
      </c>
      <c r="C7" s="11" t="s">
        <v>9</v>
      </c>
      <c r="D7" s="12" t="s">
        <v>10</v>
      </c>
      <c r="E7" s="11" t="s">
        <v>11</v>
      </c>
    </row>
    <row r="8" spans="1:5" ht="12.75">
      <c r="A8" s="13">
        <v>1</v>
      </c>
      <c r="B8" s="13" t="s">
        <v>12</v>
      </c>
      <c r="C8" s="14">
        <v>63386524.02</v>
      </c>
      <c r="D8" s="15">
        <f aca="true" t="shared" si="0" ref="D8:D71">ROUND(+C8/$C$101,7)</f>
        <v>0.0139565</v>
      </c>
      <c r="E8" s="16">
        <f>ROUND(C8/$C$101*$E$104,2)</f>
        <v>6121.98</v>
      </c>
    </row>
    <row r="9" spans="1:5" ht="12.75">
      <c r="A9" s="13">
        <v>2</v>
      </c>
      <c r="B9" s="13" t="s">
        <v>13</v>
      </c>
      <c r="C9" s="17">
        <v>27977902.75</v>
      </c>
      <c r="D9" s="15">
        <f t="shared" si="0"/>
        <v>0.0061602</v>
      </c>
      <c r="E9" s="16">
        <f aca="true" t="shared" si="1" ref="E9:E34">ROUND(C9/$C$101*$E$104,2)</f>
        <v>2702.15</v>
      </c>
    </row>
    <row r="10" spans="1:6" ht="12.75">
      <c r="A10" s="13">
        <v>3</v>
      </c>
      <c r="B10" s="13" t="s">
        <v>14</v>
      </c>
      <c r="C10" s="17">
        <v>2952041.76</v>
      </c>
      <c r="D10" s="15">
        <f t="shared" si="0"/>
        <v>0.00065</v>
      </c>
      <c r="E10" s="16">
        <f t="shared" si="1"/>
        <v>285.11</v>
      </c>
      <c r="F10" s="18"/>
    </row>
    <row r="11" spans="1:5" ht="12.75">
      <c r="A11" s="13">
        <v>4</v>
      </c>
      <c r="B11" s="13" t="s">
        <v>15</v>
      </c>
      <c r="C11" s="17">
        <v>4210166.96</v>
      </c>
      <c r="D11" s="15">
        <f t="shared" si="0"/>
        <v>0.000927</v>
      </c>
      <c r="E11" s="16">
        <f t="shared" si="1"/>
        <v>406.62</v>
      </c>
    </row>
    <row r="12" spans="1:5" ht="12.75">
      <c r="A12" s="13">
        <v>5</v>
      </c>
      <c r="B12" s="13" t="s">
        <v>16</v>
      </c>
      <c r="C12" s="17">
        <v>3321642.6</v>
      </c>
      <c r="D12" s="15">
        <f t="shared" si="0"/>
        <v>0.0007314</v>
      </c>
      <c r="E12" s="16">
        <f t="shared" si="1"/>
        <v>320.81</v>
      </c>
    </row>
    <row r="13" spans="1:5" ht="12.75">
      <c r="A13" s="13">
        <v>6</v>
      </c>
      <c r="B13" s="13" t="s">
        <v>17</v>
      </c>
      <c r="C13" s="17">
        <v>23100620.58</v>
      </c>
      <c r="D13" s="15">
        <f t="shared" si="0"/>
        <v>0.0050863</v>
      </c>
      <c r="E13" s="16">
        <f t="shared" si="1"/>
        <v>2231.1</v>
      </c>
    </row>
    <row r="14" spans="1:5" ht="12.75">
      <c r="A14" s="13">
        <v>7</v>
      </c>
      <c r="B14" s="13" t="s">
        <v>18</v>
      </c>
      <c r="C14" s="17">
        <v>24708037.84</v>
      </c>
      <c r="D14" s="15">
        <f t="shared" si="0"/>
        <v>0.0054402</v>
      </c>
      <c r="E14" s="16">
        <f t="shared" si="1"/>
        <v>2386.34</v>
      </c>
    </row>
    <row r="15" spans="1:5" ht="12.75">
      <c r="A15" s="13">
        <v>8</v>
      </c>
      <c r="B15" s="13" t="s">
        <v>19</v>
      </c>
      <c r="C15" s="17">
        <v>6955656.94</v>
      </c>
      <c r="D15" s="15">
        <f t="shared" si="0"/>
        <v>0.0015315</v>
      </c>
      <c r="E15" s="16">
        <f t="shared" si="1"/>
        <v>671.79</v>
      </c>
    </row>
    <row r="16" spans="1:5" ht="12.75">
      <c r="A16" s="13">
        <v>9</v>
      </c>
      <c r="B16" s="13" t="s">
        <v>20</v>
      </c>
      <c r="C16" s="17">
        <v>11556584.22</v>
      </c>
      <c r="D16" s="15">
        <f t="shared" si="0"/>
        <v>0.0025445</v>
      </c>
      <c r="E16" s="16">
        <f t="shared" si="1"/>
        <v>1116.15</v>
      </c>
    </row>
    <row r="17" spans="1:5" ht="12.75">
      <c r="A17" s="13">
        <v>10</v>
      </c>
      <c r="B17" s="13" t="s">
        <v>21</v>
      </c>
      <c r="C17" s="17">
        <v>108858340.57</v>
      </c>
      <c r="D17" s="15">
        <f t="shared" si="0"/>
        <v>0.0239686</v>
      </c>
      <c r="E17" s="16">
        <f t="shared" si="1"/>
        <v>10513.72</v>
      </c>
    </row>
    <row r="18" spans="1:5" ht="12.75">
      <c r="A18" s="13">
        <v>11</v>
      </c>
      <c r="B18" s="13" t="s">
        <v>22</v>
      </c>
      <c r="C18" s="17">
        <v>26300617.18</v>
      </c>
      <c r="D18" s="15">
        <f t="shared" si="0"/>
        <v>0.0057909</v>
      </c>
      <c r="E18" s="16">
        <f t="shared" si="1"/>
        <v>2540.16</v>
      </c>
    </row>
    <row r="19" spans="1:5" ht="12.75">
      <c r="A19" s="13">
        <v>12</v>
      </c>
      <c r="B19" s="13" t="s">
        <v>23</v>
      </c>
      <c r="C19" s="17">
        <v>31200386.08</v>
      </c>
      <c r="D19" s="15">
        <f t="shared" si="0"/>
        <v>0.0068697</v>
      </c>
      <c r="E19" s="16">
        <f t="shared" si="1"/>
        <v>3013.39</v>
      </c>
    </row>
    <row r="20" spans="1:5" ht="12.75">
      <c r="A20" s="13">
        <v>13</v>
      </c>
      <c r="B20" s="13" t="s">
        <v>24</v>
      </c>
      <c r="C20" s="17">
        <v>70206141.48</v>
      </c>
      <c r="D20" s="15">
        <f t="shared" si="0"/>
        <v>0.0154581</v>
      </c>
      <c r="E20" s="16">
        <f t="shared" si="1"/>
        <v>6780.63</v>
      </c>
    </row>
    <row r="21" spans="1:5" ht="12.75">
      <c r="A21" s="13">
        <v>14</v>
      </c>
      <c r="B21" s="13" t="s">
        <v>25</v>
      </c>
      <c r="C21" s="17">
        <v>27869464.76</v>
      </c>
      <c r="D21" s="15">
        <f t="shared" si="0"/>
        <v>0.0061363</v>
      </c>
      <c r="E21" s="16">
        <f t="shared" si="1"/>
        <v>2691.68</v>
      </c>
    </row>
    <row r="22" spans="1:5" ht="12.75">
      <c r="A22" s="13">
        <v>15</v>
      </c>
      <c r="B22" s="13" t="s">
        <v>26</v>
      </c>
      <c r="C22" s="17">
        <v>16360883.46</v>
      </c>
      <c r="D22" s="15">
        <f t="shared" si="0"/>
        <v>0.0036024</v>
      </c>
      <c r="E22" s="16">
        <f t="shared" si="1"/>
        <v>1580.16</v>
      </c>
    </row>
    <row r="23" spans="1:5" ht="12.75">
      <c r="A23" s="13">
        <v>16</v>
      </c>
      <c r="B23" s="13" t="s">
        <v>27</v>
      </c>
      <c r="C23" s="17">
        <v>23058962.38</v>
      </c>
      <c r="D23" s="15">
        <f t="shared" si="0"/>
        <v>0.0050772</v>
      </c>
      <c r="E23" s="16">
        <f t="shared" si="1"/>
        <v>2227.07</v>
      </c>
    </row>
    <row r="24" spans="1:5" ht="12.75">
      <c r="A24" s="13">
        <v>17</v>
      </c>
      <c r="B24" s="13" t="s">
        <v>28</v>
      </c>
      <c r="C24" s="17">
        <v>25277278.64</v>
      </c>
      <c r="D24" s="15">
        <f t="shared" si="0"/>
        <v>0.0055656</v>
      </c>
      <c r="E24" s="16">
        <f t="shared" si="1"/>
        <v>2441.32</v>
      </c>
    </row>
    <row r="25" spans="1:5" ht="12.75">
      <c r="A25" s="13">
        <v>18</v>
      </c>
      <c r="B25" s="13" t="s">
        <v>29</v>
      </c>
      <c r="C25" s="17">
        <v>27377224.1</v>
      </c>
      <c r="D25" s="15">
        <f t="shared" si="0"/>
        <v>0.006028</v>
      </c>
      <c r="E25" s="16">
        <f t="shared" si="1"/>
        <v>2644.14</v>
      </c>
    </row>
    <row r="26" spans="1:5" ht="12.75">
      <c r="A26" s="13">
        <v>19</v>
      </c>
      <c r="B26" s="13" t="s">
        <v>30</v>
      </c>
      <c r="C26" s="17">
        <v>29333622.46</v>
      </c>
      <c r="D26" s="15">
        <f t="shared" si="0"/>
        <v>0.0064587</v>
      </c>
      <c r="E26" s="16">
        <f t="shared" si="1"/>
        <v>2833.09</v>
      </c>
    </row>
    <row r="27" spans="1:5" ht="12.75">
      <c r="A27" s="13">
        <v>20</v>
      </c>
      <c r="B27" s="13" t="s">
        <v>31</v>
      </c>
      <c r="C27" s="17">
        <v>31213636.84</v>
      </c>
      <c r="D27" s="15">
        <f t="shared" si="0"/>
        <v>0.0068727</v>
      </c>
      <c r="E27" s="16">
        <f t="shared" si="1"/>
        <v>3014.66</v>
      </c>
    </row>
    <row r="28" spans="1:5" ht="12.75">
      <c r="A28" s="13">
        <v>21</v>
      </c>
      <c r="B28" s="13" t="s">
        <v>32</v>
      </c>
      <c r="C28" s="17">
        <v>43371559.96</v>
      </c>
      <c r="D28" s="15">
        <f t="shared" si="0"/>
        <v>0.0095496</v>
      </c>
      <c r="E28" s="16">
        <f t="shared" si="1"/>
        <v>4188.9</v>
      </c>
    </row>
    <row r="29" spans="1:5" ht="12.75">
      <c r="A29" s="13">
        <v>22</v>
      </c>
      <c r="B29" s="13" t="s">
        <v>33</v>
      </c>
      <c r="C29" s="17">
        <v>33988995.54</v>
      </c>
      <c r="D29" s="15">
        <f t="shared" si="0"/>
        <v>0.0074837</v>
      </c>
      <c r="E29" s="16">
        <f t="shared" si="1"/>
        <v>3282.71</v>
      </c>
    </row>
    <row r="30" spans="1:5" ht="12.75">
      <c r="A30" s="13">
        <v>23</v>
      </c>
      <c r="B30" s="13" t="s">
        <v>34</v>
      </c>
      <c r="C30" s="17">
        <v>16447760.42</v>
      </c>
      <c r="D30" s="15">
        <f t="shared" si="0"/>
        <v>0.0036215</v>
      </c>
      <c r="E30" s="16">
        <f t="shared" si="1"/>
        <v>1588.55</v>
      </c>
    </row>
    <row r="31" spans="1:5" ht="12.75">
      <c r="A31" s="13">
        <v>24</v>
      </c>
      <c r="B31" s="13" t="s">
        <v>35</v>
      </c>
      <c r="C31" s="17">
        <v>54931412.16</v>
      </c>
      <c r="D31" s="15">
        <f t="shared" si="0"/>
        <v>0.0120949</v>
      </c>
      <c r="E31" s="16">
        <f t="shared" si="1"/>
        <v>5305.37</v>
      </c>
    </row>
    <row r="32" spans="1:5" ht="12.75">
      <c r="A32" s="13">
        <v>25</v>
      </c>
      <c r="B32" s="13" t="s">
        <v>36</v>
      </c>
      <c r="C32" s="17">
        <v>6166372.78</v>
      </c>
      <c r="D32" s="15">
        <f t="shared" si="0"/>
        <v>0.0013577</v>
      </c>
      <c r="E32" s="16">
        <f t="shared" si="1"/>
        <v>595.56</v>
      </c>
    </row>
    <row r="33" spans="1:5" ht="12.75">
      <c r="A33" s="13">
        <v>26</v>
      </c>
      <c r="B33" s="13" t="s">
        <v>37</v>
      </c>
      <c r="C33" s="17">
        <v>19510591.52</v>
      </c>
      <c r="D33" s="15">
        <f t="shared" si="0"/>
        <v>0.0042959</v>
      </c>
      <c r="E33" s="16">
        <f t="shared" si="1"/>
        <v>1884.37</v>
      </c>
    </row>
    <row r="34" spans="1:5" ht="12.75">
      <c r="A34" s="13">
        <v>27</v>
      </c>
      <c r="B34" s="13" t="s">
        <v>38</v>
      </c>
      <c r="C34" s="17">
        <v>78256327.1</v>
      </c>
      <c r="D34" s="15">
        <f t="shared" si="0"/>
        <v>0.0172306</v>
      </c>
      <c r="E34" s="16">
        <f t="shared" si="1"/>
        <v>7558.13</v>
      </c>
    </row>
    <row r="35" spans="1:5" ht="12.75">
      <c r="A35" s="13">
        <v>28</v>
      </c>
      <c r="B35" s="13" t="s">
        <v>39</v>
      </c>
      <c r="C35" s="19">
        <v>1176466082.68</v>
      </c>
      <c r="D35" s="15">
        <f t="shared" si="0"/>
        <v>0.2590358</v>
      </c>
      <c r="E35" s="20">
        <f>ROUND(C35/$C$101*$E$104,2)-0.02</f>
        <v>113625.03</v>
      </c>
    </row>
    <row r="36" spans="1:5" ht="12.75">
      <c r="A36" s="13">
        <v>29</v>
      </c>
      <c r="B36" s="13" t="s">
        <v>40</v>
      </c>
      <c r="C36" s="17">
        <v>9109601.44</v>
      </c>
      <c r="D36" s="15">
        <f t="shared" si="0"/>
        <v>0.0020058</v>
      </c>
      <c r="E36" s="16">
        <f aca="true" t="shared" si="2" ref="E36:E99">ROUND(C36/$C$101*$E$104,2)</f>
        <v>879.82</v>
      </c>
    </row>
    <row r="37" spans="1:5" ht="12.75">
      <c r="A37" s="13">
        <v>30</v>
      </c>
      <c r="B37" s="13" t="s">
        <v>41</v>
      </c>
      <c r="C37" s="17">
        <v>27006111.45</v>
      </c>
      <c r="D37" s="15">
        <f t="shared" si="0"/>
        <v>0.0059462</v>
      </c>
      <c r="E37" s="16">
        <f t="shared" si="2"/>
        <v>2608.3</v>
      </c>
    </row>
    <row r="38" spans="1:5" ht="12.75">
      <c r="A38" s="13">
        <v>31</v>
      </c>
      <c r="B38" s="13" t="s">
        <v>42</v>
      </c>
      <c r="C38" s="17">
        <v>13513562.76</v>
      </c>
      <c r="D38" s="15">
        <f t="shared" si="0"/>
        <v>0.0029754</v>
      </c>
      <c r="E38" s="16">
        <f t="shared" si="2"/>
        <v>1305.16</v>
      </c>
    </row>
    <row r="39" spans="1:5" ht="12.75">
      <c r="A39" s="13">
        <v>32</v>
      </c>
      <c r="B39" s="13" t="s">
        <v>43</v>
      </c>
      <c r="C39" s="17">
        <v>11103765.8</v>
      </c>
      <c r="D39" s="15">
        <f t="shared" si="0"/>
        <v>0.0024448</v>
      </c>
      <c r="E39" s="16">
        <f t="shared" si="2"/>
        <v>1072.42</v>
      </c>
    </row>
    <row r="40" spans="1:5" ht="12.75">
      <c r="A40" s="13">
        <v>33</v>
      </c>
      <c r="B40" s="13" t="s">
        <v>44</v>
      </c>
      <c r="C40" s="17">
        <v>14594687.46</v>
      </c>
      <c r="D40" s="15">
        <f t="shared" si="0"/>
        <v>0.0032135</v>
      </c>
      <c r="E40" s="16">
        <f t="shared" si="2"/>
        <v>1409.58</v>
      </c>
    </row>
    <row r="41" spans="1:5" ht="12.75">
      <c r="A41" s="13">
        <v>34</v>
      </c>
      <c r="B41" s="13" t="s">
        <v>45</v>
      </c>
      <c r="C41" s="17">
        <v>53140748.27</v>
      </c>
      <c r="D41" s="15">
        <f t="shared" si="0"/>
        <v>0.0117006</v>
      </c>
      <c r="E41" s="16">
        <f t="shared" si="2"/>
        <v>5132.42</v>
      </c>
    </row>
    <row r="42" spans="1:5" ht="12.75">
      <c r="A42" s="13">
        <v>35</v>
      </c>
      <c r="B42" s="13" t="s">
        <v>46</v>
      </c>
      <c r="C42" s="17">
        <v>8203745.92</v>
      </c>
      <c r="D42" s="15">
        <f t="shared" si="0"/>
        <v>0.0018063</v>
      </c>
      <c r="E42" s="16">
        <f t="shared" si="2"/>
        <v>792.33</v>
      </c>
    </row>
    <row r="43" spans="1:5" ht="12.75">
      <c r="A43" s="13">
        <v>36</v>
      </c>
      <c r="B43" s="13" t="s">
        <v>47</v>
      </c>
      <c r="C43" s="17">
        <v>6881102.14</v>
      </c>
      <c r="D43" s="15">
        <f t="shared" si="0"/>
        <v>0.0015151</v>
      </c>
      <c r="E43" s="16">
        <f t="shared" si="2"/>
        <v>664.59</v>
      </c>
    </row>
    <row r="44" spans="1:5" ht="12.75">
      <c r="A44" s="13">
        <v>37</v>
      </c>
      <c r="B44" s="13" t="s">
        <v>48</v>
      </c>
      <c r="C44" s="17">
        <v>10679839.88</v>
      </c>
      <c r="D44" s="15">
        <f t="shared" si="0"/>
        <v>0.0023515</v>
      </c>
      <c r="E44" s="16">
        <f t="shared" si="2"/>
        <v>1031.48</v>
      </c>
    </row>
    <row r="45" spans="1:5" ht="12.75">
      <c r="A45" s="13">
        <v>38</v>
      </c>
      <c r="B45" s="13" t="s">
        <v>49</v>
      </c>
      <c r="C45" s="17">
        <v>2911337.56</v>
      </c>
      <c r="D45" s="15">
        <f t="shared" si="0"/>
        <v>0.000641</v>
      </c>
      <c r="E45" s="16">
        <f t="shared" si="2"/>
        <v>281.18</v>
      </c>
    </row>
    <row r="46" spans="1:5" ht="12.75">
      <c r="A46" s="13">
        <v>39</v>
      </c>
      <c r="B46" s="13" t="s">
        <v>50</v>
      </c>
      <c r="C46" s="17">
        <v>11632345.22</v>
      </c>
      <c r="D46" s="15">
        <f t="shared" si="0"/>
        <v>0.0025612</v>
      </c>
      <c r="E46" s="16">
        <f t="shared" si="2"/>
        <v>1123.47</v>
      </c>
    </row>
    <row r="47" spans="1:5" ht="12.75">
      <c r="A47" s="13">
        <v>40</v>
      </c>
      <c r="B47" s="13" t="s">
        <v>51</v>
      </c>
      <c r="C47" s="17">
        <v>110345536.78</v>
      </c>
      <c r="D47" s="15">
        <f t="shared" si="0"/>
        <v>0.024296</v>
      </c>
      <c r="E47" s="16">
        <f t="shared" si="2"/>
        <v>10657.36</v>
      </c>
    </row>
    <row r="48" spans="1:5" ht="12.75">
      <c r="A48" s="13">
        <v>41</v>
      </c>
      <c r="B48" s="13" t="s">
        <v>52</v>
      </c>
      <c r="C48" s="17">
        <v>36072709.28</v>
      </c>
      <c r="D48" s="15">
        <f t="shared" si="0"/>
        <v>0.0079425</v>
      </c>
      <c r="E48" s="16">
        <f t="shared" si="2"/>
        <v>3483.96</v>
      </c>
    </row>
    <row r="49" spans="1:5" ht="12.75">
      <c r="A49" s="13">
        <v>42</v>
      </c>
      <c r="B49" s="13" t="s">
        <v>53</v>
      </c>
      <c r="C49" s="17">
        <v>13199993.98</v>
      </c>
      <c r="D49" s="15">
        <f t="shared" si="0"/>
        <v>0.0029064</v>
      </c>
      <c r="E49" s="16">
        <f t="shared" si="2"/>
        <v>1274.88</v>
      </c>
    </row>
    <row r="50" spans="1:5" ht="12.75">
      <c r="A50" s="13">
        <v>43</v>
      </c>
      <c r="B50" s="13" t="s">
        <v>54</v>
      </c>
      <c r="C50" s="17">
        <v>5697321.74</v>
      </c>
      <c r="D50" s="15">
        <f t="shared" si="0"/>
        <v>0.0012544</v>
      </c>
      <c r="E50" s="16">
        <f t="shared" si="2"/>
        <v>550.26</v>
      </c>
    </row>
    <row r="51" spans="1:5" ht="12.75">
      <c r="A51" s="13">
        <v>44</v>
      </c>
      <c r="B51" s="13" t="s">
        <v>55</v>
      </c>
      <c r="C51" s="17">
        <v>9760643.76</v>
      </c>
      <c r="D51" s="15">
        <f t="shared" si="0"/>
        <v>0.0021491</v>
      </c>
      <c r="E51" s="16">
        <f t="shared" si="2"/>
        <v>942.7</v>
      </c>
    </row>
    <row r="52" spans="1:5" ht="12.75">
      <c r="A52" s="13">
        <v>45</v>
      </c>
      <c r="B52" s="13" t="s">
        <v>56</v>
      </c>
      <c r="C52" s="17">
        <v>41130466.02</v>
      </c>
      <c r="D52" s="15">
        <f t="shared" si="0"/>
        <v>0.0090562</v>
      </c>
      <c r="E52" s="16">
        <f t="shared" si="2"/>
        <v>3972.45</v>
      </c>
    </row>
    <row r="53" spans="1:5" ht="12.75">
      <c r="A53" s="13">
        <v>46</v>
      </c>
      <c r="B53" s="13" t="s">
        <v>57</v>
      </c>
      <c r="C53" s="17">
        <v>3125106.88</v>
      </c>
      <c r="D53" s="15">
        <f t="shared" si="0"/>
        <v>0.0006881</v>
      </c>
      <c r="E53" s="16">
        <f t="shared" si="2"/>
        <v>301.83</v>
      </c>
    </row>
    <row r="54" spans="1:5" ht="12.75">
      <c r="A54" s="13">
        <v>47</v>
      </c>
      <c r="B54" s="13" t="s">
        <v>58</v>
      </c>
      <c r="C54" s="17">
        <v>19453925.58</v>
      </c>
      <c r="D54" s="15">
        <f t="shared" si="0"/>
        <v>0.0042834</v>
      </c>
      <c r="E54" s="16">
        <f t="shared" si="2"/>
        <v>1878.89</v>
      </c>
    </row>
    <row r="55" spans="1:5" ht="12.75">
      <c r="A55" s="13">
        <v>48</v>
      </c>
      <c r="B55" s="13" t="s">
        <v>59</v>
      </c>
      <c r="C55" s="17">
        <v>28390531.62</v>
      </c>
      <c r="D55" s="15">
        <f t="shared" si="0"/>
        <v>0.0062511</v>
      </c>
      <c r="E55" s="16">
        <f t="shared" si="2"/>
        <v>2742</v>
      </c>
    </row>
    <row r="56" spans="1:5" ht="12.75">
      <c r="A56" s="13">
        <v>49</v>
      </c>
      <c r="B56" s="13" t="s">
        <v>60</v>
      </c>
      <c r="C56" s="17">
        <v>14190148.48</v>
      </c>
      <c r="D56" s="15">
        <f t="shared" si="0"/>
        <v>0.0031244</v>
      </c>
      <c r="E56" s="16">
        <f t="shared" si="2"/>
        <v>1370.51</v>
      </c>
    </row>
    <row r="57" spans="1:5" ht="12.75">
      <c r="A57" s="13">
        <v>50</v>
      </c>
      <c r="B57" s="13" t="s">
        <v>61</v>
      </c>
      <c r="C57" s="17">
        <v>25239577.58</v>
      </c>
      <c r="D57" s="15">
        <f t="shared" si="0"/>
        <v>0.0055573</v>
      </c>
      <c r="E57" s="16">
        <f t="shared" si="2"/>
        <v>2437.68</v>
      </c>
    </row>
    <row r="58" spans="1:5" ht="12.75">
      <c r="A58" s="13">
        <v>51</v>
      </c>
      <c r="B58" s="13" t="s">
        <v>62</v>
      </c>
      <c r="C58" s="17">
        <v>25537605.32</v>
      </c>
      <c r="D58" s="15">
        <f t="shared" si="0"/>
        <v>0.0056229</v>
      </c>
      <c r="E58" s="16">
        <f t="shared" si="2"/>
        <v>2466.46</v>
      </c>
    </row>
    <row r="59" spans="1:5" ht="12.75">
      <c r="A59" s="13">
        <v>52</v>
      </c>
      <c r="B59" s="13" t="s">
        <v>63</v>
      </c>
      <c r="C59" s="17">
        <v>3753727.26</v>
      </c>
      <c r="D59" s="15">
        <f t="shared" si="0"/>
        <v>0.0008265</v>
      </c>
      <c r="E59" s="16">
        <f t="shared" si="2"/>
        <v>362.54</v>
      </c>
    </row>
    <row r="60" spans="1:5" ht="12.75">
      <c r="A60" s="13">
        <v>53</v>
      </c>
      <c r="B60" s="13" t="s">
        <v>64</v>
      </c>
      <c r="C60" s="17">
        <v>12205629.57</v>
      </c>
      <c r="D60" s="15">
        <f t="shared" si="0"/>
        <v>0.0026875</v>
      </c>
      <c r="E60" s="16">
        <f t="shared" si="2"/>
        <v>1178.84</v>
      </c>
    </row>
    <row r="61" spans="1:5" ht="12.75">
      <c r="A61" s="13">
        <v>54</v>
      </c>
      <c r="B61" s="13" t="s">
        <v>65</v>
      </c>
      <c r="C61" s="17">
        <v>27918152.95</v>
      </c>
      <c r="D61" s="15">
        <f t="shared" si="0"/>
        <v>0.0061471</v>
      </c>
      <c r="E61" s="16">
        <f t="shared" si="2"/>
        <v>2696.38</v>
      </c>
    </row>
    <row r="62" spans="1:5" ht="12.75">
      <c r="A62" s="13">
        <v>55</v>
      </c>
      <c r="B62" s="13" t="s">
        <v>66</v>
      </c>
      <c r="C62" s="19">
        <v>576383372.14</v>
      </c>
      <c r="D62" s="15">
        <f t="shared" si="0"/>
        <v>0.1269088</v>
      </c>
      <c r="E62" s="16">
        <f t="shared" si="2"/>
        <v>55668.06</v>
      </c>
    </row>
    <row r="63" spans="1:5" ht="12.75">
      <c r="A63" s="13">
        <v>56</v>
      </c>
      <c r="B63" s="13" t="s">
        <v>67</v>
      </c>
      <c r="C63" s="17">
        <v>84672197.96</v>
      </c>
      <c r="D63" s="15">
        <f t="shared" si="0"/>
        <v>0.0186432</v>
      </c>
      <c r="E63" s="16">
        <f t="shared" si="2"/>
        <v>8177.78</v>
      </c>
    </row>
    <row r="64" spans="1:5" ht="12.75">
      <c r="A64" s="13">
        <v>57</v>
      </c>
      <c r="B64" s="13" t="s">
        <v>68</v>
      </c>
      <c r="C64" s="17">
        <v>4134454.66</v>
      </c>
      <c r="D64" s="15">
        <f t="shared" si="0"/>
        <v>0.0009103</v>
      </c>
      <c r="E64" s="16">
        <f t="shared" si="2"/>
        <v>399.31</v>
      </c>
    </row>
    <row r="65" spans="1:5" ht="12.75">
      <c r="A65" s="13">
        <v>58</v>
      </c>
      <c r="B65" s="13" t="s">
        <v>69</v>
      </c>
      <c r="C65" s="17">
        <v>3399351.26</v>
      </c>
      <c r="D65" s="15">
        <f t="shared" si="0"/>
        <v>0.0007485</v>
      </c>
      <c r="E65" s="16">
        <f t="shared" si="2"/>
        <v>328.31</v>
      </c>
    </row>
    <row r="66" spans="1:5" ht="12.75">
      <c r="A66" s="13">
        <v>59</v>
      </c>
      <c r="B66" s="13" t="s">
        <v>70</v>
      </c>
      <c r="C66" s="17">
        <v>71846205.76</v>
      </c>
      <c r="D66" s="15">
        <f t="shared" si="0"/>
        <v>0.0158192</v>
      </c>
      <c r="E66" s="16">
        <f t="shared" si="2"/>
        <v>6939.03</v>
      </c>
    </row>
    <row r="67" spans="1:5" ht="12.75">
      <c r="A67" s="13">
        <v>60</v>
      </c>
      <c r="B67" s="13" t="s">
        <v>71</v>
      </c>
      <c r="C67" s="17">
        <v>3243665.14</v>
      </c>
      <c r="D67" s="15">
        <f t="shared" si="0"/>
        <v>0.0007142</v>
      </c>
      <c r="E67" s="16">
        <f t="shared" si="2"/>
        <v>313.28</v>
      </c>
    </row>
    <row r="68" spans="1:5" ht="12.75">
      <c r="A68" s="13">
        <v>61</v>
      </c>
      <c r="B68" s="13" t="s">
        <v>72</v>
      </c>
      <c r="C68" s="17">
        <v>24100694.58</v>
      </c>
      <c r="D68" s="15">
        <f t="shared" si="0"/>
        <v>0.0053065</v>
      </c>
      <c r="E68" s="16">
        <f t="shared" si="2"/>
        <v>2327.69</v>
      </c>
    </row>
    <row r="69" spans="1:5" ht="12.75">
      <c r="A69" s="13">
        <v>62</v>
      </c>
      <c r="B69" s="13" t="s">
        <v>73</v>
      </c>
      <c r="C69" s="17">
        <v>18359351.3</v>
      </c>
      <c r="D69" s="15">
        <f t="shared" si="0"/>
        <v>0.0040424</v>
      </c>
      <c r="E69" s="16">
        <f t="shared" si="2"/>
        <v>1773.18</v>
      </c>
    </row>
    <row r="70" spans="1:5" ht="12.75">
      <c r="A70" s="13">
        <v>63</v>
      </c>
      <c r="B70" s="13" t="s">
        <v>74</v>
      </c>
      <c r="C70" s="17">
        <v>13597880.76</v>
      </c>
      <c r="D70" s="15">
        <f t="shared" si="0"/>
        <v>0.002994</v>
      </c>
      <c r="E70" s="16">
        <f t="shared" si="2"/>
        <v>1313.31</v>
      </c>
    </row>
    <row r="71" spans="1:5" ht="12.75">
      <c r="A71" s="13">
        <v>64</v>
      </c>
      <c r="B71" s="13" t="s">
        <v>75</v>
      </c>
      <c r="C71" s="17">
        <v>16982943.56</v>
      </c>
      <c r="D71" s="15">
        <f t="shared" si="0"/>
        <v>0.0037393</v>
      </c>
      <c r="E71" s="16">
        <f t="shared" si="2"/>
        <v>1640.24</v>
      </c>
    </row>
    <row r="72" spans="1:5" ht="12.75">
      <c r="A72" s="13">
        <v>65</v>
      </c>
      <c r="B72" s="13" t="s">
        <v>76</v>
      </c>
      <c r="C72" s="17">
        <v>14648162.88</v>
      </c>
      <c r="D72" s="15">
        <f aca="true" t="shared" si="3" ref="D72:D100">ROUND(+C72/$C$101,7)</f>
        <v>0.0032253</v>
      </c>
      <c r="E72" s="16">
        <f t="shared" si="2"/>
        <v>1414.74</v>
      </c>
    </row>
    <row r="73" spans="1:5" ht="12.75">
      <c r="A73" s="13">
        <v>66</v>
      </c>
      <c r="B73" s="13" t="s">
        <v>77</v>
      </c>
      <c r="C73" s="17">
        <v>41291080.75</v>
      </c>
      <c r="D73" s="15">
        <f t="shared" si="3"/>
        <v>0.0090915</v>
      </c>
      <c r="E73" s="16">
        <f t="shared" si="2"/>
        <v>3987.96</v>
      </c>
    </row>
    <row r="74" spans="1:5" ht="12.75">
      <c r="A74" s="13">
        <v>67</v>
      </c>
      <c r="B74" s="13" t="s">
        <v>78</v>
      </c>
      <c r="C74" s="17">
        <v>10215679.92</v>
      </c>
      <c r="D74" s="15">
        <f t="shared" si="3"/>
        <v>0.0022493</v>
      </c>
      <c r="E74" s="16">
        <f t="shared" si="2"/>
        <v>986.65</v>
      </c>
    </row>
    <row r="75" spans="1:5" ht="12.75">
      <c r="A75" s="13">
        <v>68</v>
      </c>
      <c r="B75" s="13" t="s">
        <v>79</v>
      </c>
      <c r="C75" s="17">
        <v>13258019.92</v>
      </c>
      <c r="D75" s="15">
        <f t="shared" si="3"/>
        <v>0.0029192</v>
      </c>
      <c r="E75" s="16">
        <f t="shared" si="2"/>
        <v>1280.48</v>
      </c>
    </row>
    <row r="76" spans="1:5" ht="12.75">
      <c r="A76" s="13">
        <v>69</v>
      </c>
      <c r="B76" s="13" t="s">
        <v>80</v>
      </c>
      <c r="C76" s="17">
        <v>30977946.2</v>
      </c>
      <c r="D76" s="15">
        <f t="shared" si="3"/>
        <v>0.0068208</v>
      </c>
      <c r="E76" s="16">
        <f t="shared" si="2"/>
        <v>2991.9</v>
      </c>
    </row>
    <row r="77" spans="1:5" ht="12.75">
      <c r="A77" s="13">
        <v>70</v>
      </c>
      <c r="B77" s="13" t="s">
        <v>81</v>
      </c>
      <c r="C77" s="17">
        <v>23318678.34</v>
      </c>
      <c r="D77" s="15">
        <f t="shared" si="3"/>
        <v>0.0051343</v>
      </c>
      <c r="E77" s="16">
        <f t="shared" si="2"/>
        <v>2252.16</v>
      </c>
    </row>
    <row r="78" spans="1:5" ht="12.75">
      <c r="A78" s="13">
        <v>71</v>
      </c>
      <c r="B78" s="13" t="s">
        <v>82</v>
      </c>
      <c r="C78" s="17">
        <v>77581228.6</v>
      </c>
      <c r="D78" s="15">
        <f t="shared" si="3"/>
        <v>0.0170819</v>
      </c>
      <c r="E78" s="16">
        <f t="shared" si="2"/>
        <v>7492.92</v>
      </c>
    </row>
    <row r="79" spans="1:5" ht="12.75">
      <c r="A79" s="13">
        <v>72</v>
      </c>
      <c r="B79" s="13" t="s">
        <v>83</v>
      </c>
      <c r="C79" s="17">
        <v>21731741.57</v>
      </c>
      <c r="D79" s="15">
        <f t="shared" si="3"/>
        <v>0.0047849</v>
      </c>
      <c r="E79" s="16">
        <f t="shared" si="2"/>
        <v>2098.89</v>
      </c>
    </row>
    <row r="80" spans="1:5" ht="12.75">
      <c r="A80" s="13">
        <v>73</v>
      </c>
      <c r="B80" s="13" t="s">
        <v>84</v>
      </c>
      <c r="C80" s="17">
        <v>19814197.64</v>
      </c>
      <c r="D80" s="15">
        <f t="shared" si="3"/>
        <v>0.0043627</v>
      </c>
      <c r="E80" s="16">
        <f t="shared" si="2"/>
        <v>1913.69</v>
      </c>
    </row>
    <row r="81" spans="1:5" ht="12.75">
      <c r="A81" s="13">
        <v>74</v>
      </c>
      <c r="B81" s="13" t="s">
        <v>85</v>
      </c>
      <c r="C81" s="17">
        <v>20809827.82</v>
      </c>
      <c r="D81" s="15">
        <f t="shared" si="3"/>
        <v>0.0045819</v>
      </c>
      <c r="E81" s="16">
        <f t="shared" si="2"/>
        <v>2009.85</v>
      </c>
    </row>
    <row r="82" spans="1:5" ht="12.75">
      <c r="A82" s="13">
        <v>75</v>
      </c>
      <c r="B82" s="13" t="s">
        <v>86</v>
      </c>
      <c r="C82" s="17">
        <v>7615714.11</v>
      </c>
      <c r="D82" s="15">
        <f t="shared" si="3"/>
        <v>0.0016768</v>
      </c>
      <c r="E82" s="16">
        <f t="shared" si="2"/>
        <v>735.54</v>
      </c>
    </row>
    <row r="83" spans="1:5" ht="12.75">
      <c r="A83" s="13">
        <v>76</v>
      </c>
      <c r="B83" s="13" t="s">
        <v>87</v>
      </c>
      <c r="C83" s="17">
        <v>36052399.8</v>
      </c>
      <c r="D83" s="15">
        <f t="shared" si="3"/>
        <v>0.0079381</v>
      </c>
      <c r="E83" s="16">
        <f t="shared" si="2"/>
        <v>3482</v>
      </c>
    </row>
    <row r="84" spans="1:5" ht="12.75">
      <c r="A84" s="13">
        <v>77</v>
      </c>
      <c r="B84" s="13" t="s">
        <v>88</v>
      </c>
      <c r="C84" s="19">
        <v>410642952.98</v>
      </c>
      <c r="D84" s="15">
        <f t="shared" si="3"/>
        <v>0.0904159</v>
      </c>
      <c r="E84" s="16">
        <f t="shared" si="2"/>
        <v>39660.58</v>
      </c>
    </row>
    <row r="85" spans="1:5" ht="12.75">
      <c r="A85" s="13">
        <v>78</v>
      </c>
      <c r="B85" s="13" t="s">
        <v>89</v>
      </c>
      <c r="C85" s="17">
        <v>66216264.94</v>
      </c>
      <c r="D85" s="15">
        <f t="shared" si="3"/>
        <v>0.0145796</v>
      </c>
      <c r="E85" s="16">
        <f t="shared" si="2"/>
        <v>6395.28</v>
      </c>
    </row>
    <row r="86" spans="1:5" ht="12.75">
      <c r="A86" s="13">
        <v>79</v>
      </c>
      <c r="B86" s="13" t="s">
        <v>90</v>
      </c>
      <c r="C86" s="17">
        <v>63395124.78</v>
      </c>
      <c r="D86" s="15">
        <f t="shared" si="3"/>
        <v>0.0139584</v>
      </c>
      <c r="E86" s="16">
        <f t="shared" si="2"/>
        <v>6122.81</v>
      </c>
    </row>
    <row r="87" spans="1:5" ht="12.75">
      <c r="A87" s="13">
        <v>80</v>
      </c>
      <c r="B87" s="13" t="s">
        <v>91</v>
      </c>
      <c r="C87" s="17">
        <v>44276294.98</v>
      </c>
      <c r="D87" s="15">
        <f t="shared" si="3"/>
        <v>0.0097488</v>
      </c>
      <c r="E87" s="16">
        <f t="shared" si="2"/>
        <v>4276.28</v>
      </c>
    </row>
    <row r="88" spans="1:5" ht="12.75">
      <c r="A88" s="13">
        <v>81</v>
      </c>
      <c r="B88" s="13" t="s">
        <v>92</v>
      </c>
      <c r="C88" s="17">
        <v>16523629</v>
      </c>
      <c r="D88" s="15">
        <f t="shared" si="3"/>
        <v>0.0036382</v>
      </c>
      <c r="E88" s="16">
        <f t="shared" si="2"/>
        <v>1595.88</v>
      </c>
    </row>
    <row r="89" spans="1:5" ht="12.75">
      <c r="A89" s="13">
        <v>82</v>
      </c>
      <c r="B89" s="13" t="s">
        <v>93</v>
      </c>
      <c r="C89" s="17">
        <v>12075615.94</v>
      </c>
      <c r="D89" s="15">
        <f t="shared" si="3"/>
        <v>0.0026588</v>
      </c>
      <c r="E89" s="16">
        <f t="shared" si="2"/>
        <v>1166.28</v>
      </c>
    </row>
    <row r="90" spans="1:5" ht="12.75">
      <c r="A90" s="13">
        <v>83</v>
      </c>
      <c r="B90" s="13" t="s">
        <v>94</v>
      </c>
      <c r="C90" s="17">
        <v>7181585.02</v>
      </c>
      <c r="D90" s="15">
        <f t="shared" si="3"/>
        <v>0.0015813</v>
      </c>
      <c r="E90" s="16">
        <f t="shared" si="2"/>
        <v>693.61</v>
      </c>
    </row>
    <row r="91" spans="1:5" ht="12.75">
      <c r="A91" s="13">
        <v>84</v>
      </c>
      <c r="B91" s="13" t="s">
        <v>95</v>
      </c>
      <c r="C91" s="17">
        <v>22611234.76</v>
      </c>
      <c r="D91" s="15">
        <f t="shared" si="3"/>
        <v>0.0049786</v>
      </c>
      <c r="E91" s="16">
        <f t="shared" si="2"/>
        <v>2183.83</v>
      </c>
    </row>
    <row r="92" spans="1:5" ht="12.75">
      <c r="A92" s="13">
        <v>85</v>
      </c>
      <c r="B92" s="13" t="s">
        <v>96</v>
      </c>
      <c r="C92" s="17">
        <v>18988867.12</v>
      </c>
      <c r="D92" s="15">
        <f t="shared" si="3"/>
        <v>0.004181</v>
      </c>
      <c r="E92" s="16">
        <f t="shared" si="2"/>
        <v>1833.98</v>
      </c>
    </row>
    <row r="93" spans="1:5" ht="12.75">
      <c r="A93" s="13">
        <v>86</v>
      </c>
      <c r="B93" s="13" t="s">
        <v>97</v>
      </c>
      <c r="C93" s="17">
        <v>3620073.11</v>
      </c>
      <c r="D93" s="15">
        <f t="shared" si="3"/>
        <v>0.0007971</v>
      </c>
      <c r="E93" s="16">
        <f t="shared" si="2"/>
        <v>349.63</v>
      </c>
    </row>
    <row r="94" spans="1:5" ht="12.75">
      <c r="A94" s="13">
        <v>87</v>
      </c>
      <c r="B94" s="13" t="s">
        <v>98</v>
      </c>
      <c r="C94" s="17">
        <v>15587163.66</v>
      </c>
      <c r="D94" s="15">
        <f t="shared" si="3"/>
        <v>0.003432</v>
      </c>
      <c r="E94" s="16">
        <f t="shared" si="2"/>
        <v>1505.43</v>
      </c>
    </row>
    <row r="95" spans="1:5" ht="12.75">
      <c r="A95" s="13">
        <v>88</v>
      </c>
      <c r="B95" s="13" t="s">
        <v>99</v>
      </c>
      <c r="C95" s="17">
        <v>14757682.57</v>
      </c>
      <c r="D95" s="15">
        <f t="shared" si="3"/>
        <v>0.0032494</v>
      </c>
      <c r="E95" s="16">
        <f t="shared" si="2"/>
        <v>1425.32</v>
      </c>
    </row>
    <row r="96" spans="1:5" ht="12.75">
      <c r="A96" s="13">
        <v>89</v>
      </c>
      <c r="B96" s="13" t="s">
        <v>100</v>
      </c>
      <c r="C96" s="17">
        <v>61978794.34</v>
      </c>
      <c r="D96" s="15">
        <f t="shared" si="3"/>
        <v>0.0136466</v>
      </c>
      <c r="E96" s="16">
        <f t="shared" si="2"/>
        <v>5986.01</v>
      </c>
    </row>
    <row r="97" spans="1:5" ht="12.75">
      <c r="A97" s="13">
        <v>90</v>
      </c>
      <c r="B97" s="13" t="s">
        <v>101</v>
      </c>
      <c r="C97" s="17">
        <v>27571920.68</v>
      </c>
      <c r="D97" s="15">
        <f t="shared" si="3"/>
        <v>0.0060708</v>
      </c>
      <c r="E97" s="16">
        <f t="shared" si="2"/>
        <v>2662.94</v>
      </c>
    </row>
    <row r="98" spans="1:5" ht="12.75">
      <c r="A98" s="13">
        <v>91</v>
      </c>
      <c r="B98" s="13" t="s">
        <v>102</v>
      </c>
      <c r="C98" s="17">
        <v>14083297.34</v>
      </c>
      <c r="D98" s="15">
        <f t="shared" si="3"/>
        <v>0.0031009</v>
      </c>
      <c r="E98" s="16">
        <f t="shared" si="2"/>
        <v>1360.19</v>
      </c>
    </row>
    <row r="99" spans="1:5" ht="12.75">
      <c r="A99" s="13">
        <v>92</v>
      </c>
      <c r="B99" s="13" t="s">
        <v>103</v>
      </c>
      <c r="C99" s="17">
        <v>5782005.06</v>
      </c>
      <c r="D99" s="15">
        <f t="shared" si="3"/>
        <v>0.0012731</v>
      </c>
      <c r="E99" s="16">
        <f t="shared" si="2"/>
        <v>558.44</v>
      </c>
    </row>
    <row r="100" spans="1:5" ht="12.75">
      <c r="A100" s="13">
        <v>93</v>
      </c>
      <c r="B100" s="13" t="s">
        <v>104</v>
      </c>
      <c r="C100" s="17">
        <v>43222174.98</v>
      </c>
      <c r="D100" s="15">
        <f t="shared" si="3"/>
        <v>0.0095167</v>
      </c>
      <c r="E100" s="16">
        <f>ROUND(C100/$C$101*$E$104,2)</f>
        <v>4174.47</v>
      </c>
    </row>
    <row r="101" spans="1:5" ht="13.5" thickBot="1">
      <c r="A101" s="21"/>
      <c r="B101" s="22" t="s">
        <v>105</v>
      </c>
      <c r="C101" s="23">
        <f>SUM(C8:C100)</f>
        <v>4541712238.410002</v>
      </c>
      <c r="D101" s="24">
        <f>SUM(D8:D100)</f>
        <v>1.0000000999999998</v>
      </c>
      <c r="E101" s="25">
        <f>SUM(E8:E100)</f>
        <v>438646.1100000001</v>
      </c>
    </row>
    <row r="102" ht="13.5" thickTop="1"/>
    <row r="103" ht="12.75">
      <c r="A103" t="s">
        <v>106</v>
      </c>
    </row>
    <row r="104" spans="2:5" ht="12.75">
      <c r="B104" s="27">
        <v>44293</v>
      </c>
      <c r="C104" s="26" t="s">
        <v>107</v>
      </c>
      <c r="E104" s="16">
        <v>438646.11</v>
      </c>
    </row>
  </sheetData>
  <sheetProtection/>
  <printOptions horizontalCentered="1"/>
  <pageMargins left="0.75" right="0.75" top="0.5" bottom="0.51" header="0.5" footer="0.22"/>
  <pageSetup fitToHeight="2" fitToWidth="1" horizontalDpi="600" verticalDpi="600" orientation="portrait" r:id="rId1"/>
  <headerFooter alignWithMargins="0">
    <oddFooter>&amp;C&amp;P of 2 pages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Gusman, Cathy</dc:creator>
  <cp:keywords/>
  <dc:description/>
  <cp:lastModifiedBy>Gusman, Cathy</cp:lastModifiedBy>
  <dcterms:created xsi:type="dcterms:W3CDTF">2021-04-07T20:41:17Z</dcterms:created>
  <dcterms:modified xsi:type="dcterms:W3CDTF">2021-04-07T20:42:43Z</dcterms:modified>
  <cp:category/>
  <cp:version/>
  <cp:contentType/>
  <cp:contentStatus/>
</cp:coreProperties>
</file>