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50" windowHeight="5985" tabRatio="500" activeTab="2"/>
  </bookViews>
  <sheets>
    <sheet name="1st half" sheetId="1" r:id="rId1"/>
    <sheet name="2nd half" sheetId="2" r:id="rId2"/>
    <sheet name="1st &amp; 2nd half together" sheetId="3" r:id="rId3"/>
    <sheet name="avgrat2019" sheetId="4" r:id="rId4"/>
  </sheets>
  <externalReferences>
    <externalReference r:id="rId7"/>
  </externalReferences>
  <definedNames>
    <definedName name="_xlnm.Print_Area" localSheetId="2">'1st &amp; 2nd half together'!$A$8:$G$101</definedName>
    <definedName name="_xlnm.Print_Area" localSheetId="0">'1st half'!$A$8:$E$104</definedName>
    <definedName name="_xlnm.Print_Area" localSheetId="1">'2nd half'!$A$8:$E$104</definedName>
    <definedName name="_xlnm.Print_Area" localSheetId="3">'avgrat2019'!$A$7:$E$104</definedName>
    <definedName name="_xlnm.Print_Titles" localSheetId="2">'1st &amp; 2nd half together'!$1:$7</definedName>
    <definedName name="_xlnm.Print_Titles" localSheetId="0">'1st half'!$1:$7</definedName>
    <definedName name="_xlnm.Print_Titles" localSheetId="1">'2nd half'!$1:$7</definedName>
    <definedName name="_xlnm.Print_Titles" localSheetId="3">'avgrat2019'!$1:$6</definedName>
    <definedName name="wrn.avgrat._.exhibts." localSheetId="0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localSheetId="3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avgrat._.exhibts." hidden="1">{#N/A,#N/A,FALSE,"COVPG";#N/A,#N/A,FALSE,"avgrat ex1";#N/A,#N/A,FALSE,"comp1314 ex2a pg2";#N/A,#N/A,FALSE,"comp1314 ex2a pg3";#N/A,#N/A,FALSE,"ARRAYTAX ex2b";#N/A,#N/A,FALSE,"ARRAYVAL ex2c";#N/A,#N/A,FALSE,"ARRAYRATE ex2d";#N/A,#N/A,FALSE,"2014arraytxdol ex3a";#N/A,#N/A,FALSE,"2014arrayval ex3b";#N/A,#N/A,FALSE,"2014arrayrate ex3c";#N/A,#N/A,FALSE,"history92to14 ex4a";#N/A,#N/A,FALSE,"04to14tax ex4b pg11";#N/A,#N/A,FALSE,"04to14tax ex4b pg12";#N/A,#N/A,FALSE,"04to14val ex4c pg13";#N/A,#N/A,FALSE,"04to14val ex4c pg14";#N/A,#N/A,FALSE,"04to14rate ex4d pg15";#N/A,#N/A,FALSE,"04to14rate ex4d pg16";#N/A,#N/A,FALSE,"04to14taxarray ex4e pg17";#N/A,#N/A,FALSE,"04to14taxarray ex4e pg18";#N/A,#N/A,FALSE,"compbndnb ex5 pg 19";#N/A,#N/A,FALSE,"compbndnb ex5 pg 20"}</definedName>
    <definedName name="wrn.handoutpkg." localSheetId="2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  <definedName name="wrn.handoutpkg." localSheetId="0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  <definedName name="wrn.handoutpkg." localSheetId="1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  <definedName name="wrn.handoutpkg." hidden="1">{#N/A,#N/A,FALSE,"COVPG";#N/A,#N/A,FALSE,"avgrat2005";#N/A,#N/A,FALSE,"comp0405bycnty";#N/A,#N/A,FALSE,"ARRAYTAX";#N/A,#N/A,FALSE,"ARRAYVAL";#N/A,#N/A,FALSE,"ARRAYRATE";#N/A,#N/A,FALSE,"2005arraytxdol";#N/A,#N/A,FALSE,"2005arrayval";#N/A,#N/A,FALSE,"2005arrayrate";#N/A,#N/A,FALSE,"history97to05";#N/A,#N/A,FALSE,"97to05tax";#N/A,#N/A,FALSE,"97to05val";#N/A,#N/A,FALSE,"97to05rate";#N/A,#N/A,FALSE,"97to05taxarray";#N/A,#N/A,FALSE,"compbndnb"}</definedName>
  </definedNames>
  <calcPr fullCalcOnLoad="1"/>
</workbook>
</file>

<file path=xl/sharedStrings.xml><?xml version="1.0" encoding="utf-8"?>
<sst xmlns="http://schemas.openxmlformats.org/spreadsheetml/2006/main" count="437" uniqueCount="125">
  <si>
    <t>CO#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</si>
  <si>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</si>
  <si>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</si>
  <si>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</si>
  <si>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</si>
  <si>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</si>
  <si>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</si>
  <si>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</si>
  <si>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</si>
  <si>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</si>
  <si>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</si>
  <si>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</si>
  <si>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</si>
  <si>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</si>
  <si>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</si>
  <si>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</si>
  <si>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</si>
  <si>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</si>
  <si>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</si>
  <si>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</si>
  <si>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</si>
  <si>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</si>
  <si>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</si>
  <si>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</si>
  <si>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</si>
  <si>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</si>
  <si>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</si>
  <si>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</si>
  <si>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</si>
  <si>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</si>
  <si>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</si>
  <si>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</si>
  <si>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</si>
  <si>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</si>
  <si>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</si>
  <si>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</si>
  <si>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</si>
  <si>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</si>
  <si>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</si>
  <si>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</si>
  <si>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</si>
  <si>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</si>
  <si>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</si>
  <si>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</si>
  <si>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</si>
  <si>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</si>
  <si>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</si>
  <si>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</si>
  <si>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</si>
  <si>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</si>
  <si>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</si>
  <si>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</si>
  <si>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</si>
  <si>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</si>
  <si>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</si>
  <si>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</si>
  <si>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</si>
  <si>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</si>
  <si>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</si>
  <si>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</si>
  <si>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</si>
  <si>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</si>
  <si>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</si>
  <si>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</si>
  <si>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</si>
  <si>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</si>
  <si>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</si>
  <si>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</si>
  <si>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</si>
  <si>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</si>
  <si>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</si>
  <si>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</si>
  <si>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</si>
  <si>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</si>
  <si>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</si>
  <si>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</si>
  <si>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</si>
  <si>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</si>
  <si>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</si>
  <si>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</si>
  <si>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</si>
  <si>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</si>
  <si>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</si>
  <si>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</si>
  <si>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</si>
  <si>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</si>
  <si>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</si>
  <si>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</si>
  <si>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</si>
  <si>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</si>
  <si>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</si>
  <si>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</si>
  <si>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</si>
  <si>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</si>
  <si>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</si>
  <si>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Entered Amount:</t>
  </si>
  <si>
    <t>%Change over prior yr.&gt;&gt;</t>
  </si>
  <si>
    <t>2nd Half Distribution Date:</t>
  </si>
  <si>
    <t>Value</t>
  </si>
  <si>
    <t>Taxes Levied</t>
  </si>
  <si>
    <t>Average Rate</t>
  </si>
  <si>
    <t xml:space="preserve"> %chg value</t>
  </si>
  <si>
    <t xml:space="preserve">Total Property </t>
  </si>
  <si>
    <t>County Name</t>
  </si>
  <si>
    <t>1st Half Air Carrier</t>
  </si>
  <si>
    <t>Tax Distribution</t>
  </si>
  <si>
    <t>2nd Half Air Carrier</t>
  </si>
  <si>
    <t>Total Air Carrier</t>
  </si>
  <si>
    <t>%Cnty of</t>
  </si>
  <si>
    <t>State Total</t>
  </si>
  <si>
    <t>Nebraska Dept. of Revenue, Property Assessment Division</t>
  </si>
  <si>
    <t>Average</t>
  </si>
  <si>
    <t>Co#</t>
  </si>
  <si>
    <t>Tax Rate</t>
  </si>
  <si>
    <r>
      <t xml:space="preserve">Pursuant to Neb. Rev.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77-1250 air carrier tax is distribute to credit of county general fund, based on</t>
    </r>
  </si>
  <si>
    <t>Nebraska Department of Revenue, Property Assessment Division</t>
  </si>
  <si>
    <t xml:space="preserve">Total </t>
  </si>
  <si>
    <t>Total Property</t>
  </si>
  <si>
    <t>%chg taxes</t>
  </si>
  <si>
    <t>Tax Year 2019 Air Carrier Tax Distribution -- Second Half in 2020</t>
  </si>
  <si>
    <t>Tax Year 2019 Air Carrier Tax Distribution -- 1ST Half and 2ND Half and Total in 2020</t>
  </si>
  <si>
    <t>Source: 2019 Certificate of Taxes Levied Reports (CTL)   as of December 23, 2019</t>
  </si>
  <si>
    <t>statutory formula of county total taxes levied vs state total taxes levied per 2019 Certificate of Taxes Levied</t>
  </si>
  <si>
    <t>Tax Year 2019 Air Carrier Tax Distribution -- First Half in 2020</t>
  </si>
  <si>
    <t>1st Half Distribution Date: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</si>
</sst>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[&lt;36526]mm/dd/yy;mm/dd/yyyy"/>
    <numFmt numFmtId="167" formatCode="0.000000%"/>
    <numFmt numFmtId="168" formatCode="&quot;$&quot;#,##0.00"/>
    <numFmt numFmtId="169" formatCode="0.000%"/>
    <numFmt numFmtId="170" formatCode="0.00000%"/>
    <numFmt numFmtId="171" formatCode="0.0000000000000000%"/>
    <numFmt numFmtId="172" formatCode="&quot;$&quot;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1" fillId="0" borderId="0" xfId="57" applyFont="1" applyAlignment="1">
      <alignment horizontal="centerContinuous"/>
      <protection/>
    </xf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0" xfId="58" applyFont="1" applyAlignment="1">
      <alignment horizontal="centerContinuous"/>
      <protection/>
    </xf>
    <xf numFmtId="4" fontId="1" fillId="0" borderId="0" xfId="58" applyNumberFormat="1" applyFont="1" applyAlignment="1">
      <alignment horizontal="centerContinuous"/>
      <protection/>
    </xf>
    <xf numFmtId="0" fontId="0" fillId="0" borderId="0" xfId="58">
      <alignment/>
      <protection/>
    </xf>
    <xf numFmtId="0" fontId="1" fillId="0" borderId="12" xfId="58" applyFont="1" applyBorder="1" applyAlignment="1">
      <alignment horizontal="center"/>
      <protection/>
    </xf>
    <xf numFmtId="4" fontId="1" fillId="0" borderId="12" xfId="58" applyNumberFormat="1" applyFont="1" applyBorder="1" applyAlignment="1">
      <alignment horizontal="center"/>
      <protection/>
    </xf>
    <xf numFmtId="4" fontId="6" fillId="0" borderId="12" xfId="58" applyNumberFormat="1" applyFont="1" applyBorder="1" applyAlignment="1">
      <alignment horizontal="center"/>
      <protection/>
    </xf>
    <xf numFmtId="0" fontId="1" fillId="0" borderId="13" xfId="58" applyFont="1" applyBorder="1" applyAlignment="1">
      <alignment horizontal="center"/>
      <protection/>
    </xf>
    <xf numFmtId="0" fontId="1" fillId="0" borderId="13" xfId="58" applyFont="1" applyBorder="1" applyAlignment="1">
      <alignment horizontal="left"/>
      <protection/>
    </xf>
    <xf numFmtId="4" fontId="1" fillId="0" borderId="13" xfId="58" applyNumberFormat="1" applyFont="1" applyBorder="1" applyAlignment="1">
      <alignment horizontal="center"/>
      <protection/>
    </xf>
    <xf numFmtId="4" fontId="6" fillId="0" borderId="13" xfId="58" applyNumberFormat="1" applyFont="1" applyBorder="1" applyAlignment="1">
      <alignment horizontal="center"/>
      <protection/>
    </xf>
    <xf numFmtId="0" fontId="0" fillId="0" borderId="10" xfId="58" applyBorder="1">
      <alignment/>
      <protection/>
    </xf>
    <xf numFmtId="4" fontId="0" fillId="0" borderId="10" xfId="58" applyNumberFormat="1" applyBorder="1">
      <alignment/>
      <protection/>
    </xf>
    <xf numFmtId="0" fontId="0" fillId="0" borderId="11" xfId="58" applyBorder="1">
      <alignment/>
      <protection/>
    </xf>
    <xf numFmtId="0" fontId="1" fillId="0" borderId="11" xfId="58" applyFont="1" applyBorder="1">
      <alignment/>
      <protection/>
    </xf>
    <xf numFmtId="4" fontId="0" fillId="0" borderId="0" xfId="58" applyNumberFormat="1">
      <alignment/>
      <protection/>
    </xf>
    <xf numFmtId="14" fontId="0" fillId="0" borderId="0" xfId="58" applyNumberFormat="1" applyAlignment="1">
      <alignment horizontal="center"/>
      <protection/>
    </xf>
    <xf numFmtId="4" fontId="0" fillId="0" borderId="10" xfId="58" applyNumberFormat="1" applyFont="1" applyBorder="1">
      <alignment/>
      <protection/>
    </xf>
    <xf numFmtId="4" fontId="1" fillId="0" borderId="11" xfId="58" applyNumberFormat="1" applyFont="1" applyBorder="1">
      <alignment/>
      <protection/>
    </xf>
    <xf numFmtId="0" fontId="0" fillId="0" borderId="0" xfId="58" applyAlignment="1">
      <alignment horizontal="centerContinuous"/>
      <protection/>
    </xf>
    <xf numFmtId="0" fontId="4" fillId="0" borderId="0" xfId="57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4" fontId="1" fillId="0" borderId="11" xfId="0" applyNumberFormat="1" applyFont="1" applyBorder="1" applyAlignment="1">
      <alignment/>
    </xf>
    <xf numFmtId="14" fontId="0" fillId="0" borderId="10" xfId="58" applyNumberFormat="1" applyFont="1" applyFill="1" applyBorder="1" applyAlignment="1">
      <alignment horizontal="center"/>
      <protection/>
    </xf>
    <xf numFmtId="0" fontId="1" fillId="0" borderId="0" xfId="56" applyFont="1" applyBorder="1" applyAlignment="1">
      <alignment horizontal="centerContinuous"/>
      <protection/>
    </xf>
    <xf numFmtId="0" fontId="0" fillId="0" borderId="0" xfId="56" applyAlignment="1">
      <alignment horizontal="centerContinuous"/>
      <protection/>
    </xf>
    <xf numFmtId="0" fontId="1" fillId="0" borderId="0" xfId="56" applyFont="1" applyAlignment="1">
      <alignment horizontal="centerContinuous"/>
      <protection/>
    </xf>
    <xf numFmtId="1" fontId="1" fillId="0" borderId="0" xfId="56" applyNumberFormat="1" applyFont="1" applyAlignment="1">
      <alignment horizontal="centerContinuous"/>
      <protection/>
    </xf>
    <xf numFmtId="166" fontId="1" fillId="0" borderId="0" xfId="56" applyNumberFormat="1" applyFont="1" applyAlignment="1">
      <alignment horizontal="centerContinuous"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4" fillId="0" borderId="0" xfId="56" applyFont="1" applyBorder="1" applyAlignment="1">
      <alignment horizontal="centerContinuous"/>
      <protection/>
    </xf>
    <xf numFmtId="2" fontId="1" fillId="0" borderId="0" xfId="56" applyNumberFormat="1" applyFont="1" applyAlignment="1">
      <alignment horizontal="centerContinuous"/>
      <protection/>
    </xf>
    <xf numFmtId="1" fontId="0" fillId="0" borderId="0" xfId="56" applyNumberFormat="1" applyFont="1" applyAlignment="1">
      <alignment horizontal="centerContinuous"/>
      <protection/>
    </xf>
    <xf numFmtId="2" fontId="0" fillId="0" borderId="0" xfId="56" applyNumberFormat="1" applyFont="1" applyAlignment="1">
      <alignment horizontal="centerContinuous"/>
      <protection/>
    </xf>
    <xf numFmtId="1" fontId="0" fillId="0" borderId="14" xfId="56" applyNumberFormat="1" applyFont="1" applyBorder="1" applyAlignment="1">
      <alignment horizontal="center"/>
      <protection/>
    </xf>
    <xf numFmtId="0" fontId="0" fillId="0" borderId="15" xfId="56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0" fillId="33" borderId="0" xfId="56" applyFont="1" applyFill="1">
      <alignment/>
      <protection/>
    </xf>
    <xf numFmtId="1" fontId="1" fillId="0" borderId="0" xfId="56" applyNumberFormat="1" applyFont="1">
      <alignment/>
      <protection/>
    </xf>
    <xf numFmtId="166" fontId="0" fillId="0" borderId="0" xfId="56" applyNumberFormat="1" applyFont="1">
      <alignment/>
      <protection/>
    </xf>
    <xf numFmtId="1" fontId="0" fillId="0" borderId="16" xfId="56" applyNumberFormat="1" applyFont="1" applyBorder="1" applyAlignment="1">
      <alignment horizontal="center"/>
      <protection/>
    </xf>
    <xf numFmtId="0" fontId="0" fillId="0" borderId="17" xfId="56" applyFont="1" applyBorder="1" applyAlignment="1">
      <alignment horizontal="center"/>
      <protection/>
    </xf>
    <xf numFmtId="1" fontId="1" fillId="0" borderId="18" xfId="56" applyNumberFormat="1" applyFont="1" applyBorder="1" applyAlignment="1">
      <alignment horizontal="center"/>
      <protection/>
    </xf>
    <xf numFmtId="2" fontId="1" fillId="0" borderId="18" xfId="56" applyNumberFormat="1" applyFont="1" applyBorder="1" applyAlignment="1">
      <alignment horizontal="center"/>
      <protection/>
    </xf>
    <xf numFmtId="0" fontId="1" fillId="0" borderId="18" xfId="56" applyFont="1" applyBorder="1" applyAlignment="1">
      <alignment horizontal="center"/>
      <protection/>
    </xf>
    <xf numFmtId="1" fontId="0" fillId="0" borderId="0" xfId="56" applyNumberFormat="1" applyFont="1">
      <alignment/>
      <protection/>
    </xf>
    <xf numFmtId="2" fontId="0" fillId="0" borderId="0" xfId="56" applyNumberFormat="1" applyFont="1">
      <alignment/>
      <protection/>
    </xf>
    <xf numFmtId="2" fontId="0" fillId="33" borderId="0" xfId="56" applyNumberFormat="1" applyFont="1" applyFill="1">
      <alignment/>
      <protection/>
    </xf>
    <xf numFmtId="1" fontId="1" fillId="0" borderId="19" xfId="56" applyNumberFormat="1" applyFont="1" applyBorder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  <xf numFmtId="1" fontId="1" fillId="0" borderId="13" xfId="56" applyNumberFormat="1" applyFont="1" applyBorder="1" applyAlignment="1">
      <alignment horizontal="center"/>
      <protection/>
    </xf>
    <xf numFmtId="2" fontId="1" fillId="0" borderId="13" xfId="56" applyNumberFormat="1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1" fontId="0" fillId="0" borderId="10" xfId="56" applyNumberFormat="1" applyBorder="1">
      <alignment/>
      <protection/>
    </xf>
    <xf numFmtId="172" fontId="0" fillId="0" borderId="10" xfId="56" applyNumberFormat="1" applyBorder="1">
      <alignment/>
      <protection/>
    </xf>
    <xf numFmtId="168" fontId="0" fillId="0" borderId="10" xfId="56" applyNumberFormat="1" applyBorder="1">
      <alignment/>
      <protection/>
    </xf>
    <xf numFmtId="165" fontId="0" fillId="0" borderId="10" xfId="56" applyNumberFormat="1" applyFont="1" applyBorder="1">
      <alignment/>
      <protection/>
    </xf>
    <xf numFmtId="3" fontId="0" fillId="0" borderId="10" xfId="56" applyNumberFormat="1" applyBorder="1">
      <alignment/>
      <protection/>
    </xf>
    <xf numFmtId="4" fontId="0" fillId="0" borderId="10" xfId="56" applyNumberFormat="1" applyBorder="1">
      <alignment/>
      <protection/>
    </xf>
    <xf numFmtId="1" fontId="0" fillId="0" borderId="10" xfId="56" applyNumberFormat="1" applyFill="1" applyBorder="1">
      <alignment/>
      <protection/>
    </xf>
    <xf numFmtId="3" fontId="0" fillId="0" borderId="10" xfId="56" applyNumberFormat="1" applyFill="1" applyBorder="1">
      <alignment/>
      <protection/>
    </xf>
    <xf numFmtId="4" fontId="0" fillId="0" borderId="10" xfId="56" applyNumberFormat="1" applyFill="1" applyBorder="1">
      <alignment/>
      <protection/>
    </xf>
    <xf numFmtId="165" fontId="0" fillId="0" borderId="10" xfId="56" applyNumberFormat="1" applyFont="1" applyFill="1" applyBorder="1">
      <alignment/>
      <protection/>
    </xf>
    <xf numFmtId="1" fontId="1" fillId="0" borderId="21" xfId="56" applyNumberFormat="1" applyFont="1" applyBorder="1">
      <alignment/>
      <protection/>
    </xf>
    <xf numFmtId="1" fontId="1" fillId="0" borderId="22" xfId="56" applyNumberFormat="1" applyFont="1" applyBorder="1">
      <alignment/>
      <protection/>
    </xf>
    <xf numFmtId="172" fontId="1" fillId="0" borderId="11" xfId="56" applyNumberFormat="1" applyFont="1" applyBorder="1">
      <alignment/>
      <protection/>
    </xf>
    <xf numFmtId="168" fontId="1" fillId="0" borderId="11" xfId="56" applyNumberFormat="1" applyFont="1" applyBorder="1">
      <alignment/>
      <protection/>
    </xf>
    <xf numFmtId="165" fontId="1" fillId="0" borderId="11" xfId="56" applyNumberFormat="1" applyFont="1" applyBorder="1">
      <alignment/>
      <protection/>
    </xf>
    <xf numFmtId="1" fontId="6" fillId="0" borderId="0" xfId="56" applyNumberFormat="1" applyFont="1">
      <alignment/>
      <protection/>
    </xf>
    <xf numFmtId="10" fontId="6" fillId="0" borderId="0" xfId="56" applyNumberFormat="1" applyFont="1">
      <alignment/>
      <protection/>
    </xf>
    <xf numFmtId="1" fontId="4" fillId="0" borderId="0" xfId="56" applyNumberFormat="1" applyFont="1">
      <alignment/>
      <protection/>
    </xf>
    <xf numFmtId="1" fontId="5" fillId="0" borderId="0" xfId="56" applyNumberFormat="1" applyFont="1">
      <alignment/>
      <protection/>
    </xf>
    <xf numFmtId="10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3" fontId="4" fillId="0" borderId="0" xfId="56" applyNumberFormat="1" applyFont="1">
      <alignment/>
      <protection/>
    </xf>
    <xf numFmtId="165" fontId="4" fillId="0" borderId="0" xfId="56" applyNumberFormat="1" applyFont="1">
      <alignment/>
      <protection/>
    </xf>
    <xf numFmtId="10" fontId="5" fillId="0" borderId="0" xfId="56" applyNumberFormat="1" applyFont="1">
      <alignment/>
      <protection/>
    </xf>
    <xf numFmtId="1" fontId="0" fillId="0" borderId="0" xfId="56" applyNumberFormat="1">
      <alignment/>
      <protection/>
    </xf>
    <xf numFmtId="2" fontId="0" fillId="0" borderId="0" xfId="56" applyNumberFormat="1">
      <alignment/>
      <protection/>
    </xf>
    <xf numFmtId="4" fontId="0" fillId="0" borderId="10" xfId="58" applyNumberFormat="1" applyFill="1" applyBorder="1">
      <alignment/>
      <protection/>
    </xf>
    <xf numFmtId="4" fontId="0" fillId="0" borderId="10" xfId="58" applyNumberFormat="1" applyFont="1" applyFill="1" applyBorder="1">
      <alignment/>
      <protection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34" borderId="0" xfId="0" applyFill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 quotePrefix="1">
      <alignment horizontal="center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Air 05 distrib in 2006" xfId="57"/>
    <cellStyle name="Normal_Air 06 distrib in 20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at9604\Property\CTL_ACCESS\CTL_2013\analysis\avgrate_exhibits\avgra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grat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PageLayoutView="0" workbookViewId="0" topLeftCell="A4">
      <selection activeCell="C8" sqref="C8:C101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21.421875" style="99" customWidth="1"/>
    <col min="4" max="4" width="11.7109375" style="99" customWidth="1"/>
    <col min="5" max="5" width="17.8515625" style="99" customWidth="1"/>
  </cols>
  <sheetData>
    <row r="1" spans="1:5" ht="12.75">
      <c r="A1" s="4" t="s">
        <v>115</v>
      </c>
      <c r="B1" s="5"/>
      <c r="C1" s="6"/>
      <c r="D1" s="6"/>
      <c r="E1" s="6"/>
    </row>
    <row r="2" spans="1:5" ht="12.75">
      <c r="A2" s="4" t="s">
        <v>123</v>
      </c>
      <c r="B2" s="5"/>
      <c r="C2" s="6"/>
      <c r="D2" s="6"/>
      <c r="E2" s="6"/>
    </row>
    <row r="3" spans="1:5" ht="12.75">
      <c r="A3" s="26" t="s">
        <v>114</v>
      </c>
      <c r="B3" s="5"/>
      <c r="C3" s="6"/>
      <c r="D3" s="6"/>
      <c r="E3" s="6"/>
    </row>
    <row r="4" spans="1:5" ht="12.75">
      <c r="A4" s="27" t="s">
        <v>122</v>
      </c>
      <c r="B4" s="5"/>
      <c r="C4" s="6"/>
      <c r="D4" s="6"/>
      <c r="E4" s="6"/>
    </row>
    <row r="5" spans="1:5" ht="12.75">
      <c r="A5" s="5"/>
      <c r="B5" s="5"/>
      <c r="C5" s="6"/>
      <c r="D5" s="6"/>
      <c r="E5" s="6"/>
    </row>
    <row r="6" spans="1:5" ht="12.75">
      <c r="A6" s="89"/>
      <c r="B6" s="89"/>
      <c r="C6" s="90" t="s">
        <v>102</v>
      </c>
      <c r="D6" s="12" t="s">
        <v>108</v>
      </c>
      <c r="E6" s="90" t="s">
        <v>104</v>
      </c>
    </row>
    <row r="7" spans="1:5" ht="12.75">
      <c r="A7" s="91" t="s">
        <v>0</v>
      </c>
      <c r="B7" s="92" t="s">
        <v>103</v>
      </c>
      <c r="C7" s="93" t="s">
        <v>99</v>
      </c>
      <c r="D7" s="16" t="s">
        <v>109</v>
      </c>
      <c r="E7" s="93" t="s">
        <v>105</v>
      </c>
    </row>
    <row r="8" spans="1:5" ht="12.75">
      <c r="A8" s="94">
        <v>1</v>
      </c>
      <c r="B8" s="94" t="s">
        <v>1</v>
      </c>
      <c r="C8" s="63">
        <v>61047576.18</v>
      </c>
      <c r="D8" s="2">
        <f aca="true" t="shared" si="0" ref="D8:D71">ROUND(+C8/$C$101,7)</f>
        <v>0.0139437</v>
      </c>
      <c r="E8" s="1">
        <f>ROUND(C8/$C$101*$E$104,2)</f>
        <v>7069.09</v>
      </c>
    </row>
    <row r="9" spans="1:5" ht="12.75">
      <c r="A9" s="94">
        <v>2</v>
      </c>
      <c r="B9" s="94" t="s">
        <v>2</v>
      </c>
      <c r="C9" s="66">
        <v>27337153.71</v>
      </c>
      <c r="D9" s="2">
        <f t="shared" si="0"/>
        <v>0.006244</v>
      </c>
      <c r="E9" s="1">
        <f aca="true" t="shared" si="1" ref="E9:E34">ROUND(C9/$C$101*$E$104,2)</f>
        <v>3165.54</v>
      </c>
    </row>
    <row r="10" spans="1:6" ht="12.75">
      <c r="A10" s="94">
        <v>3</v>
      </c>
      <c r="B10" s="94" t="s">
        <v>3</v>
      </c>
      <c r="C10" s="66">
        <v>2840560.64</v>
      </c>
      <c r="D10" s="2">
        <f t="shared" si="0"/>
        <v>0.0006488</v>
      </c>
      <c r="E10" s="1">
        <f t="shared" si="1"/>
        <v>328.93</v>
      </c>
      <c r="F10" s="95"/>
    </row>
    <row r="11" spans="1:5" ht="12.75">
      <c r="A11" s="94">
        <v>4</v>
      </c>
      <c r="B11" s="94" t="s">
        <v>4</v>
      </c>
      <c r="C11" s="66">
        <v>4165172.7</v>
      </c>
      <c r="D11" s="2">
        <f t="shared" si="0"/>
        <v>0.0009514</v>
      </c>
      <c r="E11" s="1">
        <f t="shared" si="1"/>
        <v>482.31</v>
      </c>
    </row>
    <row r="12" spans="1:5" ht="12.75">
      <c r="A12" s="94">
        <v>5</v>
      </c>
      <c r="B12" s="94" t="s">
        <v>5</v>
      </c>
      <c r="C12" s="66">
        <v>3148776.62</v>
      </c>
      <c r="D12" s="2">
        <f t="shared" si="0"/>
        <v>0.0007192</v>
      </c>
      <c r="E12" s="1">
        <f t="shared" si="1"/>
        <v>364.62</v>
      </c>
    </row>
    <row r="13" spans="1:5" ht="12.75">
      <c r="A13" s="94">
        <v>6</v>
      </c>
      <c r="B13" s="94" t="s">
        <v>6</v>
      </c>
      <c r="C13" s="66">
        <v>22971321.44</v>
      </c>
      <c r="D13" s="2">
        <f t="shared" si="0"/>
        <v>0.0052468</v>
      </c>
      <c r="E13" s="1">
        <f t="shared" si="1"/>
        <v>2660</v>
      </c>
    </row>
    <row r="14" spans="1:5" ht="12.75">
      <c r="A14" s="94">
        <v>7</v>
      </c>
      <c r="B14" s="94" t="s">
        <v>7</v>
      </c>
      <c r="C14" s="66">
        <v>24079546.38</v>
      </c>
      <c r="D14" s="2">
        <f t="shared" si="0"/>
        <v>0.0054999</v>
      </c>
      <c r="E14" s="1">
        <f t="shared" si="1"/>
        <v>2788.33</v>
      </c>
    </row>
    <row r="15" spans="1:5" ht="12.75">
      <c r="A15" s="94">
        <v>8</v>
      </c>
      <c r="B15" s="94" t="s">
        <v>8</v>
      </c>
      <c r="C15" s="66">
        <v>6775376.38</v>
      </c>
      <c r="D15" s="2">
        <f t="shared" si="0"/>
        <v>0.0015475</v>
      </c>
      <c r="E15" s="1">
        <f t="shared" si="1"/>
        <v>784.56</v>
      </c>
    </row>
    <row r="16" spans="1:5" ht="12.75">
      <c r="A16" s="94">
        <v>9</v>
      </c>
      <c r="B16" s="94" t="s">
        <v>9</v>
      </c>
      <c r="C16" s="66">
        <v>11521554.21</v>
      </c>
      <c r="D16" s="2">
        <f t="shared" si="0"/>
        <v>0.0026316</v>
      </c>
      <c r="E16" s="1">
        <f t="shared" si="1"/>
        <v>1334.15</v>
      </c>
    </row>
    <row r="17" spans="1:5" ht="12.75">
      <c r="A17" s="94">
        <v>10</v>
      </c>
      <c r="B17" s="94" t="s">
        <v>10</v>
      </c>
      <c r="C17" s="66">
        <v>108787266.09</v>
      </c>
      <c r="D17" s="2">
        <f t="shared" si="0"/>
        <v>0.0248478</v>
      </c>
      <c r="E17" s="1">
        <f t="shared" si="1"/>
        <v>12597.18</v>
      </c>
    </row>
    <row r="18" spans="1:5" ht="12.75">
      <c r="A18" s="94">
        <v>11</v>
      </c>
      <c r="B18" s="94" t="s">
        <v>11</v>
      </c>
      <c r="C18" s="66">
        <v>25949162.54</v>
      </c>
      <c r="D18" s="2">
        <f t="shared" si="0"/>
        <v>0.005927</v>
      </c>
      <c r="E18" s="1">
        <f t="shared" si="1"/>
        <v>3004.82</v>
      </c>
    </row>
    <row r="19" spans="1:5" ht="12.75">
      <c r="A19" s="94">
        <v>12</v>
      </c>
      <c r="B19" s="94" t="s">
        <v>12</v>
      </c>
      <c r="C19" s="66">
        <v>30710388.12</v>
      </c>
      <c r="D19" s="2">
        <f t="shared" si="0"/>
        <v>0.0070145</v>
      </c>
      <c r="E19" s="1">
        <f t="shared" si="1"/>
        <v>3556.15</v>
      </c>
    </row>
    <row r="20" spans="1:5" ht="12.75">
      <c r="A20" s="94">
        <v>13</v>
      </c>
      <c r="B20" s="94" t="s">
        <v>13</v>
      </c>
      <c r="C20" s="66">
        <v>68176538.96</v>
      </c>
      <c r="D20" s="2">
        <f t="shared" si="0"/>
        <v>0.015572</v>
      </c>
      <c r="E20" s="1">
        <f t="shared" si="1"/>
        <v>7894.6</v>
      </c>
    </row>
    <row r="21" spans="1:5" ht="12.75">
      <c r="A21" s="94">
        <v>14</v>
      </c>
      <c r="B21" s="94" t="s">
        <v>14</v>
      </c>
      <c r="C21" s="66">
        <v>27564702.62</v>
      </c>
      <c r="D21" s="2">
        <f t="shared" si="0"/>
        <v>0.006296</v>
      </c>
      <c r="E21" s="1">
        <f t="shared" si="1"/>
        <v>3191.89</v>
      </c>
    </row>
    <row r="22" spans="1:5" ht="12.75">
      <c r="A22" s="94">
        <v>15</v>
      </c>
      <c r="B22" s="94" t="s">
        <v>15</v>
      </c>
      <c r="C22" s="66">
        <v>16116574.65</v>
      </c>
      <c r="D22" s="2">
        <f t="shared" si="0"/>
        <v>0.0036811</v>
      </c>
      <c r="E22" s="1">
        <f t="shared" si="1"/>
        <v>1866.24</v>
      </c>
    </row>
    <row r="23" spans="1:5" ht="12.75">
      <c r="A23" s="94">
        <v>16</v>
      </c>
      <c r="B23" s="94" t="s">
        <v>16</v>
      </c>
      <c r="C23" s="66">
        <v>23222570.32</v>
      </c>
      <c r="D23" s="2">
        <f t="shared" si="0"/>
        <v>0.0053042</v>
      </c>
      <c r="E23" s="1">
        <f t="shared" si="1"/>
        <v>2689.09</v>
      </c>
    </row>
    <row r="24" spans="1:5" ht="12.75">
      <c r="A24" s="94">
        <v>17</v>
      </c>
      <c r="B24" s="94" t="s">
        <v>17</v>
      </c>
      <c r="C24" s="66">
        <v>25300975.06</v>
      </c>
      <c r="D24" s="2">
        <f t="shared" si="0"/>
        <v>0.0057789</v>
      </c>
      <c r="E24" s="1">
        <f t="shared" si="1"/>
        <v>2929.76</v>
      </c>
    </row>
    <row r="25" spans="1:5" ht="12.75">
      <c r="A25" s="94">
        <v>18</v>
      </c>
      <c r="B25" s="94" t="s">
        <v>18</v>
      </c>
      <c r="C25" s="66">
        <v>26870724.76</v>
      </c>
      <c r="D25" s="2">
        <f t="shared" si="0"/>
        <v>0.0061375</v>
      </c>
      <c r="E25" s="1">
        <f t="shared" si="1"/>
        <v>3111.53</v>
      </c>
    </row>
    <row r="26" spans="1:5" ht="12.75">
      <c r="A26" s="94">
        <v>19</v>
      </c>
      <c r="B26" s="94" t="s">
        <v>19</v>
      </c>
      <c r="C26" s="66">
        <v>28544510.06</v>
      </c>
      <c r="D26" s="2">
        <f t="shared" si="0"/>
        <v>0.0065198</v>
      </c>
      <c r="E26" s="1">
        <f t="shared" si="1"/>
        <v>3305.35</v>
      </c>
    </row>
    <row r="27" spans="1:5" ht="12.75">
      <c r="A27" s="94">
        <v>20</v>
      </c>
      <c r="B27" s="94" t="s">
        <v>20</v>
      </c>
      <c r="C27" s="66">
        <v>30590206.3</v>
      </c>
      <c r="D27" s="2">
        <f t="shared" si="0"/>
        <v>0.006987</v>
      </c>
      <c r="E27" s="1">
        <f t="shared" si="1"/>
        <v>3542.24</v>
      </c>
    </row>
    <row r="28" spans="1:5" ht="12.75">
      <c r="A28" s="94">
        <v>21</v>
      </c>
      <c r="B28" s="94" t="s">
        <v>21</v>
      </c>
      <c r="C28" s="66">
        <v>43902190.48</v>
      </c>
      <c r="D28" s="2">
        <f t="shared" si="0"/>
        <v>0.0100276</v>
      </c>
      <c r="E28" s="1">
        <f t="shared" si="1"/>
        <v>5083.72</v>
      </c>
    </row>
    <row r="29" spans="1:5" ht="12.75">
      <c r="A29" s="94">
        <v>22</v>
      </c>
      <c r="B29" s="94" t="s">
        <v>22</v>
      </c>
      <c r="C29" s="66">
        <v>33248013.44</v>
      </c>
      <c r="D29" s="2">
        <f t="shared" si="0"/>
        <v>0.0075941</v>
      </c>
      <c r="E29" s="1">
        <f t="shared" si="1"/>
        <v>3850</v>
      </c>
    </row>
    <row r="30" spans="1:5" ht="12.75">
      <c r="A30" s="94">
        <v>23</v>
      </c>
      <c r="B30" s="94" t="s">
        <v>23</v>
      </c>
      <c r="C30" s="66">
        <v>15885338.06</v>
      </c>
      <c r="D30" s="2">
        <f t="shared" si="0"/>
        <v>0.0036283</v>
      </c>
      <c r="E30" s="1">
        <f t="shared" si="1"/>
        <v>1839.47</v>
      </c>
    </row>
    <row r="31" spans="1:5" ht="12.75">
      <c r="A31" s="94">
        <v>24</v>
      </c>
      <c r="B31" s="94" t="s">
        <v>24</v>
      </c>
      <c r="C31" s="66">
        <v>55057244.58</v>
      </c>
      <c r="D31" s="2">
        <f t="shared" si="0"/>
        <v>0.0125755</v>
      </c>
      <c r="E31" s="1">
        <f t="shared" si="1"/>
        <v>6375.43</v>
      </c>
    </row>
    <row r="32" spans="1:5" ht="12.75">
      <c r="A32" s="94">
        <v>25</v>
      </c>
      <c r="B32" s="94" t="s">
        <v>25</v>
      </c>
      <c r="C32" s="66">
        <v>6159423.3</v>
      </c>
      <c r="D32" s="2">
        <f t="shared" si="0"/>
        <v>0.0014069</v>
      </c>
      <c r="E32" s="1">
        <f t="shared" si="1"/>
        <v>713.24</v>
      </c>
    </row>
    <row r="33" spans="1:5" ht="12.75">
      <c r="A33" s="94">
        <v>26</v>
      </c>
      <c r="B33" s="94" t="s">
        <v>26</v>
      </c>
      <c r="C33" s="66">
        <v>20300219.72</v>
      </c>
      <c r="D33" s="2">
        <f t="shared" si="0"/>
        <v>0.0046367</v>
      </c>
      <c r="E33" s="1">
        <f t="shared" si="1"/>
        <v>2350.69</v>
      </c>
    </row>
    <row r="34" spans="1:5" ht="12.75">
      <c r="A34" s="94">
        <v>27</v>
      </c>
      <c r="B34" s="94" t="s">
        <v>27</v>
      </c>
      <c r="C34" s="66">
        <v>72762832.62</v>
      </c>
      <c r="D34" s="2">
        <f t="shared" si="0"/>
        <v>0.0166195</v>
      </c>
      <c r="E34" s="1">
        <f t="shared" si="1"/>
        <v>8425.68</v>
      </c>
    </row>
    <row r="35" spans="1:5" ht="12.75">
      <c r="A35" s="94">
        <v>28</v>
      </c>
      <c r="B35" s="94" t="s">
        <v>28</v>
      </c>
      <c r="C35" s="69">
        <v>1098889400.04</v>
      </c>
      <c r="D35" s="2">
        <f t="shared" si="0"/>
        <v>0.2509941</v>
      </c>
      <c r="E35" s="96">
        <f>ROUND(C35/$C$101*$E$104,2)-0.01</f>
        <v>127247.45000000001</v>
      </c>
    </row>
    <row r="36" spans="1:5" ht="12.75">
      <c r="A36" s="94">
        <v>29</v>
      </c>
      <c r="B36" s="94" t="s">
        <v>29</v>
      </c>
      <c r="C36" s="66">
        <v>8857603.84</v>
      </c>
      <c r="D36" s="2">
        <f t="shared" si="0"/>
        <v>0.0020231</v>
      </c>
      <c r="E36" s="1">
        <f aca="true" t="shared" si="2" ref="E36:E99">ROUND(C36/$C$101*$E$104,2)</f>
        <v>1025.68</v>
      </c>
    </row>
    <row r="37" spans="1:5" ht="12.75">
      <c r="A37" s="94">
        <v>30</v>
      </c>
      <c r="B37" s="94" t="s">
        <v>30</v>
      </c>
      <c r="C37" s="66">
        <v>26696421.02</v>
      </c>
      <c r="D37" s="2">
        <f t="shared" si="0"/>
        <v>0.0060977</v>
      </c>
      <c r="E37" s="1">
        <f t="shared" si="2"/>
        <v>3091.35</v>
      </c>
    </row>
    <row r="38" spans="1:5" ht="12.75">
      <c r="A38" s="94">
        <v>31</v>
      </c>
      <c r="B38" s="94" t="s">
        <v>31</v>
      </c>
      <c r="C38" s="66">
        <v>12853721.7</v>
      </c>
      <c r="D38" s="2">
        <f t="shared" si="0"/>
        <v>0.0029359</v>
      </c>
      <c r="E38" s="1">
        <f t="shared" si="2"/>
        <v>1488.41</v>
      </c>
    </row>
    <row r="39" spans="1:5" ht="12.75">
      <c r="A39" s="94">
        <v>32</v>
      </c>
      <c r="B39" s="94" t="s">
        <v>32</v>
      </c>
      <c r="C39" s="66">
        <v>11272693.14</v>
      </c>
      <c r="D39" s="2">
        <f t="shared" si="0"/>
        <v>0.0025748</v>
      </c>
      <c r="E39" s="1">
        <f t="shared" si="2"/>
        <v>1305.34</v>
      </c>
    </row>
    <row r="40" spans="1:5" ht="12.75">
      <c r="A40" s="94">
        <v>33</v>
      </c>
      <c r="B40" s="94" t="s">
        <v>33</v>
      </c>
      <c r="C40" s="66">
        <v>14661911.28</v>
      </c>
      <c r="D40" s="2">
        <f t="shared" si="0"/>
        <v>0.0033489</v>
      </c>
      <c r="E40" s="1">
        <f t="shared" si="2"/>
        <v>1697.8</v>
      </c>
    </row>
    <row r="41" spans="1:5" ht="12.75">
      <c r="A41" s="94">
        <v>34</v>
      </c>
      <c r="B41" s="94" t="s">
        <v>34</v>
      </c>
      <c r="C41" s="66">
        <v>54000618.01</v>
      </c>
      <c r="D41" s="2">
        <f t="shared" si="0"/>
        <v>0.0123341</v>
      </c>
      <c r="E41" s="1">
        <f t="shared" si="2"/>
        <v>6253.08</v>
      </c>
    </row>
    <row r="42" spans="1:5" ht="12.75">
      <c r="A42" s="94">
        <v>35</v>
      </c>
      <c r="B42" s="94" t="s">
        <v>35</v>
      </c>
      <c r="C42" s="66">
        <v>7763471.26</v>
      </c>
      <c r="D42" s="2">
        <f t="shared" si="0"/>
        <v>0.0017732</v>
      </c>
      <c r="E42" s="1">
        <f t="shared" si="2"/>
        <v>898.98</v>
      </c>
    </row>
    <row r="43" spans="1:5" ht="12.75">
      <c r="A43" s="94">
        <v>36</v>
      </c>
      <c r="B43" s="94" t="s">
        <v>36</v>
      </c>
      <c r="C43" s="66">
        <v>6644942.46</v>
      </c>
      <c r="D43" s="2">
        <f t="shared" si="0"/>
        <v>0.0015178</v>
      </c>
      <c r="E43" s="1">
        <f t="shared" si="2"/>
        <v>769.46</v>
      </c>
    </row>
    <row r="44" spans="1:5" ht="12.75">
      <c r="A44" s="94">
        <v>37</v>
      </c>
      <c r="B44" s="94" t="s">
        <v>37</v>
      </c>
      <c r="C44" s="66">
        <v>10530360.27</v>
      </c>
      <c r="D44" s="2">
        <f t="shared" si="0"/>
        <v>0.0024052</v>
      </c>
      <c r="E44" s="1">
        <f t="shared" si="2"/>
        <v>1219.38</v>
      </c>
    </row>
    <row r="45" spans="1:5" ht="12.75">
      <c r="A45" s="94">
        <v>38</v>
      </c>
      <c r="B45" s="94" t="s">
        <v>38</v>
      </c>
      <c r="C45" s="66">
        <v>2876530.1</v>
      </c>
      <c r="D45" s="2">
        <f t="shared" si="0"/>
        <v>0.000657</v>
      </c>
      <c r="E45" s="1">
        <f t="shared" si="2"/>
        <v>333.09</v>
      </c>
    </row>
    <row r="46" spans="1:5" ht="12.75">
      <c r="A46" s="94">
        <v>39</v>
      </c>
      <c r="B46" s="94" t="s">
        <v>39</v>
      </c>
      <c r="C46" s="66">
        <v>11521214.54</v>
      </c>
      <c r="D46" s="2">
        <f t="shared" si="0"/>
        <v>0.0026315</v>
      </c>
      <c r="E46" s="1">
        <f t="shared" si="2"/>
        <v>1334.12</v>
      </c>
    </row>
    <row r="47" spans="1:5" ht="12.75">
      <c r="A47" s="94">
        <v>40</v>
      </c>
      <c r="B47" s="94" t="s">
        <v>40</v>
      </c>
      <c r="C47" s="66">
        <v>108448797.74</v>
      </c>
      <c r="D47" s="2">
        <f t="shared" si="0"/>
        <v>0.0247705</v>
      </c>
      <c r="E47" s="1">
        <f t="shared" si="2"/>
        <v>12557.98</v>
      </c>
    </row>
    <row r="48" spans="1:5" ht="12.75">
      <c r="A48" s="94">
        <v>41</v>
      </c>
      <c r="B48" s="94" t="s">
        <v>41</v>
      </c>
      <c r="C48" s="66">
        <v>35021486.32</v>
      </c>
      <c r="D48" s="2">
        <f t="shared" si="0"/>
        <v>0.0079992</v>
      </c>
      <c r="E48" s="1">
        <f t="shared" si="2"/>
        <v>4055.36</v>
      </c>
    </row>
    <row r="49" spans="1:5" ht="12.75">
      <c r="A49" s="94">
        <v>42</v>
      </c>
      <c r="B49" s="94" t="s">
        <v>42</v>
      </c>
      <c r="C49" s="66">
        <v>13503745.04</v>
      </c>
      <c r="D49" s="2">
        <f t="shared" si="0"/>
        <v>0.0030844</v>
      </c>
      <c r="E49" s="1">
        <f t="shared" si="2"/>
        <v>1563.69</v>
      </c>
    </row>
    <row r="50" spans="1:5" ht="12.75">
      <c r="A50" s="94">
        <v>43</v>
      </c>
      <c r="B50" s="94" t="s">
        <v>43</v>
      </c>
      <c r="C50" s="66">
        <v>5748057.54</v>
      </c>
      <c r="D50" s="2">
        <f t="shared" si="0"/>
        <v>0.0013129</v>
      </c>
      <c r="E50" s="1">
        <f t="shared" si="2"/>
        <v>665.6</v>
      </c>
    </row>
    <row r="51" spans="1:5" ht="12.75">
      <c r="A51" s="94">
        <v>44</v>
      </c>
      <c r="B51" s="94" t="s">
        <v>44</v>
      </c>
      <c r="C51" s="66">
        <v>9731504.84</v>
      </c>
      <c r="D51" s="2">
        <f t="shared" si="0"/>
        <v>0.0022227</v>
      </c>
      <c r="E51" s="1">
        <f t="shared" si="2"/>
        <v>1126.87</v>
      </c>
    </row>
    <row r="52" spans="1:5" ht="12.75">
      <c r="A52" s="94">
        <v>45</v>
      </c>
      <c r="B52" s="94" t="s">
        <v>45</v>
      </c>
      <c r="C52" s="66">
        <v>41295349.56</v>
      </c>
      <c r="D52" s="2">
        <f t="shared" si="0"/>
        <v>0.0094321</v>
      </c>
      <c r="E52" s="1">
        <f t="shared" si="2"/>
        <v>4781.85</v>
      </c>
    </row>
    <row r="53" spans="1:5" ht="12.75">
      <c r="A53" s="94">
        <v>46</v>
      </c>
      <c r="B53" s="94" t="s">
        <v>46</v>
      </c>
      <c r="C53" s="66">
        <v>3172047.89</v>
      </c>
      <c r="D53" s="2">
        <f t="shared" si="0"/>
        <v>0.0007245</v>
      </c>
      <c r="E53" s="1">
        <f t="shared" si="2"/>
        <v>367.31</v>
      </c>
    </row>
    <row r="54" spans="1:5" ht="12.75">
      <c r="A54" s="94">
        <v>47</v>
      </c>
      <c r="B54" s="94" t="s">
        <v>47</v>
      </c>
      <c r="C54" s="66">
        <v>18491799.63</v>
      </c>
      <c r="D54" s="2">
        <f t="shared" si="0"/>
        <v>0.0042237</v>
      </c>
      <c r="E54" s="1">
        <f t="shared" si="2"/>
        <v>2141.28</v>
      </c>
    </row>
    <row r="55" spans="1:5" ht="12.75">
      <c r="A55" s="94">
        <v>48</v>
      </c>
      <c r="B55" s="94" t="s">
        <v>48</v>
      </c>
      <c r="C55" s="66">
        <v>28450101.92</v>
      </c>
      <c r="D55" s="2">
        <f t="shared" si="0"/>
        <v>0.0064982</v>
      </c>
      <c r="E55" s="1">
        <f t="shared" si="2"/>
        <v>3294.42</v>
      </c>
    </row>
    <row r="56" spans="1:5" ht="12.75">
      <c r="A56" s="94">
        <v>49</v>
      </c>
      <c r="B56" s="94" t="s">
        <v>49</v>
      </c>
      <c r="C56" s="66">
        <v>13418748.76</v>
      </c>
      <c r="D56" s="2">
        <f t="shared" si="0"/>
        <v>0.0030649</v>
      </c>
      <c r="E56" s="1">
        <f t="shared" si="2"/>
        <v>1553.84</v>
      </c>
    </row>
    <row r="57" spans="1:5" ht="12.75">
      <c r="A57" s="94">
        <v>50</v>
      </c>
      <c r="B57" s="94" t="s">
        <v>50</v>
      </c>
      <c r="C57" s="66">
        <v>24866924.22</v>
      </c>
      <c r="D57" s="2">
        <f t="shared" si="0"/>
        <v>0.0056798</v>
      </c>
      <c r="E57" s="1">
        <f t="shared" si="2"/>
        <v>2879.5</v>
      </c>
    </row>
    <row r="58" spans="1:5" ht="12.75">
      <c r="A58" s="94">
        <v>51</v>
      </c>
      <c r="B58" s="94" t="s">
        <v>51</v>
      </c>
      <c r="C58" s="66">
        <v>25160817</v>
      </c>
      <c r="D58" s="2">
        <f t="shared" si="0"/>
        <v>0.0057469</v>
      </c>
      <c r="E58" s="1">
        <f t="shared" si="2"/>
        <v>2913.53</v>
      </c>
    </row>
    <row r="59" spans="1:5" ht="12.75">
      <c r="A59" s="94">
        <v>52</v>
      </c>
      <c r="B59" s="94" t="s">
        <v>52</v>
      </c>
      <c r="C59" s="66">
        <v>3954549.82</v>
      </c>
      <c r="D59" s="2">
        <f t="shared" si="0"/>
        <v>0.0009032</v>
      </c>
      <c r="E59" s="1">
        <f t="shared" si="2"/>
        <v>457.92</v>
      </c>
    </row>
    <row r="60" spans="1:5" ht="12.75">
      <c r="A60" s="94">
        <v>53</v>
      </c>
      <c r="B60" s="94" t="s">
        <v>53</v>
      </c>
      <c r="C60" s="66">
        <v>12408378.2</v>
      </c>
      <c r="D60" s="2">
        <f t="shared" si="0"/>
        <v>0.0028342</v>
      </c>
      <c r="E60" s="1">
        <f t="shared" si="2"/>
        <v>1436.85</v>
      </c>
    </row>
    <row r="61" spans="1:5" ht="12.75">
      <c r="A61" s="94">
        <v>54</v>
      </c>
      <c r="B61" s="94" t="s">
        <v>54</v>
      </c>
      <c r="C61" s="66">
        <v>27096536.78</v>
      </c>
      <c r="D61" s="2">
        <f t="shared" si="0"/>
        <v>0.006189</v>
      </c>
      <c r="E61" s="1">
        <f t="shared" si="2"/>
        <v>3137.68</v>
      </c>
    </row>
    <row r="62" spans="1:5" ht="12.75">
      <c r="A62" s="94">
        <v>55</v>
      </c>
      <c r="B62" s="94" t="s">
        <v>55</v>
      </c>
      <c r="C62" s="69">
        <v>559657261.02</v>
      </c>
      <c r="D62" s="2">
        <f t="shared" si="0"/>
        <v>0.1278297</v>
      </c>
      <c r="E62" s="1">
        <f t="shared" si="2"/>
        <v>64806.31</v>
      </c>
    </row>
    <row r="63" spans="1:5" ht="12.75">
      <c r="A63" s="94">
        <v>56</v>
      </c>
      <c r="B63" s="94" t="s">
        <v>56</v>
      </c>
      <c r="C63" s="66">
        <v>82926627.82</v>
      </c>
      <c r="D63" s="2">
        <f t="shared" si="0"/>
        <v>0.018941</v>
      </c>
      <c r="E63" s="1">
        <f t="shared" si="2"/>
        <v>9602.61</v>
      </c>
    </row>
    <row r="64" spans="1:5" ht="12.75">
      <c r="A64" s="94">
        <v>57</v>
      </c>
      <c r="B64" s="94" t="s">
        <v>57</v>
      </c>
      <c r="C64" s="66">
        <v>4317772.02</v>
      </c>
      <c r="D64" s="2">
        <f t="shared" si="0"/>
        <v>0.0009862</v>
      </c>
      <c r="E64" s="1">
        <f t="shared" si="2"/>
        <v>499.98</v>
      </c>
    </row>
    <row r="65" spans="1:5" ht="12.75">
      <c r="A65" s="94">
        <v>58</v>
      </c>
      <c r="B65" s="94" t="s">
        <v>58</v>
      </c>
      <c r="C65" s="66">
        <v>3291957.12</v>
      </c>
      <c r="D65" s="2">
        <f t="shared" si="0"/>
        <v>0.0007519</v>
      </c>
      <c r="E65" s="1">
        <f t="shared" si="2"/>
        <v>381.2</v>
      </c>
    </row>
    <row r="66" spans="1:5" ht="12.75">
      <c r="A66" s="94">
        <v>59</v>
      </c>
      <c r="B66" s="94" t="s">
        <v>59</v>
      </c>
      <c r="C66" s="66">
        <v>68804108.94</v>
      </c>
      <c r="D66" s="2">
        <f t="shared" si="0"/>
        <v>0.0157153</v>
      </c>
      <c r="E66" s="1">
        <f t="shared" si="2"/>
        <v>7967.27</v>
      </c>
    </row>
    <row r="67" spans="1:5" ht="12.75">
      <c r="A67" s="94">
        <v>60</v>
      </c>
      <c r="B67" s="94" t="s">
        <v>60</v>
      </c>
      <c r="C67" s="66">
        <v>3196756.2</v>
      </c>
      <c r="D67" s="2">
        <f t="shared" si="0"/>
        <v>0.0007302</v>
      </c>
      <c r="E67" s="1">
        <f t="shared" si="2"/>
        <v>370.17</v>
      </c>
    </row>
    <row r="68" spans="1:5" ht="12.75">
      <c r="A68" s="94">
        <v>61</v>
      </c>
      <c r="B68" s="94" t="s">
        <v>61</v>
      </c>
      <c r="C68" s="66">
        <v>24396664.14</v>
      </c>
      <c r="D68" s="2">
        <f t="shared" si="0"/>
        <v>0.0055724</v>
      </c>
      <c r="E68" s="1">
        <f t="shared" si="2"/>
        <v>2825.05</v>
      </c>
    </row>
    <row r="69" spans="1:5" ht="12.75">
      <c r="A69" s="94">
        <v>62</v>
      </c>
      <c r="B69" s="94" t="s">
        <v>62</v>
      </c>
      <c r="C69" s="66">
        <v>18249220.62</v>
      </c>
      <c r="D69" s="2">
        <f t="shared" si="0"/>
        <v>0.0041683</v>
      </c>
      <c r="E69" s="1">
        <f t="shared" si="2"/>
        <v>2113.19</v>
      </c>
    </row>
    <row r="70" spans="1:5" ht="12.75">
      <c r="A70" s="94">
        <v>63</v>
      </c>
      <c r="B70" s="94" t="s">
        <v>63</v>
      </c>
      <c r="C70" s="66">
        <v>13447131.36</v>
      </c>
      <c r="D70" s="2">
        <f t="shared" si="0"/>
        <v>0.0030714</v>
      </c>
      <c r="E70" s="1">
        <f t="shared" si="2"/>
        <v>1557.13</v>
      </c>
    </row>
    <row r="71" spans="1:5" ht="12.75">
      <c r="A71" s="94">
        <v>64</v>
      </c>
      <c r="B71" s="94" t="s">
        <v>64</v>
      </c>
      <c r="C71" s="66">
        <v>17453436.02</v>
      </c>
      <c r="D71" s="2">
        <f t="shared" si="0"/>
        <v>0.0039865</v>
      </c>
      <c r="E71" s="1">
        <f t="shared" si="2"/>
        <v>2021.05</v>
      </c>
    </row>
    <row r="72" spans="1:5" ht="12.75">
      <c r="A72" s="94">
        <v>65</v>
      </c>
      <c r="B72" s="94" t="s">
        <v>65</v>
      </c>
      <c r="C72" s="66">
        <v>15179934.58</v>
      </c>
      <c r="D72" s="2">
        <f aca="true" t="shared" si="3" ref="D72:D100">ROUND(+C72/$C$101,7)</f>
        <v>0.0034672</v>
      </c>
      <c r="E72" s="1">
        <f t="shared" si="2"/>
        <v>1757.78</v>
      </c>
    </row>
    <row r="73" spans="1:5" ht="12.75">
      <c r="A73" s="94">
        <v>66</v>
      </c>
      <c r="B73" s="94" t="s">
        <v>66</v>
      </c>
      <c r="C73" s="66">
        <v>40760718.29</v>
      </c>
      <c r="D73" s="2">
        <f t="shared" si="3"/>
        <v>0.00931</v>
      </c>
      <c r="E73" s="1">
        <f t="shared" si="2"/>
        <v>4719.95</v>
      </c>
    </row>
    <row r="74" spans="1:5" ht="12.75">
      <c r="A74" s="94">
        <v>67</v>
      </c>
      <c r="B74" s="94" t="s">
        <v>67</v>
      </c>
      <c r="C74" s="66">
        <v>9760435.78</v>
      </c>
      <c r="D74" s="2">
        <f t="shared" si="3"/>
        <v>0.0022294</v>
      </c>
      <c r="E74" s="1">
        <f t="shared" si="2"/>
        <v>1130.22</v>
      </c>
    </row>
    <row r="75" spans="1:5" ht="12.75">
      <c r="A75" s="94">
        <v>68</v>
      </c>
      <c r="B75" s="94" t="s">
        <v>68</v>
      </c>
      <c r="C75" s="66">
        <v>12588794.64</v>
      </c>
      <c r="D75" s="2">
        <f t="shared" si="3"/>
        <v>0.0028754</v>
      </c>
      <c r="E75" s="1">
        <f t="shared" si="2"/>
        <v>1457.74</v>
      </c>
    </row>
    <row r="76" spans="1:5" ht="12.75">
      <c r="A76" s="94">
        <v>69</v>
      </c>
      <c r="B76" s="94" t="s">
        <v>69</v>
      </c>
      <c r="C76" s="66">
        <v>29872770.06</v>
      </c>
      <c r="D76" s="2">
        <f t="shared" si="3"/>
        <v>0.0068232</v>
      </c>
      <c r="E76" s="1">
        <f t="shared" si="2"/>
        <v>3459.16</v>
      </c>
    </row>
    <row r="77" spans="1:5" ht="12.75">
      <c r="A77" s="94">
        <v>70</v>
      </c>
      <c r="B77" s="94" t="s">
        <v>70</v>
      </c>
      <c r="C77" s="66">
        <v>22844422.4</v>
      </c>
      <c r="D77" s="2">
        <f t="shared" si="3"/>
        <v>0.0052178</v>
      </c>
      <c r="E77" s="1">
        <f t="shared" si="2"/>
        <v>2645.3</v>
      </c>
    </row>
    <row r="78" spans="1:5" ht="12.75">
      <c r="A78" s="94">
        <v>71</v>
      </c>
      <c r="B78" s="94" t="s">
        <v>71</v>
      </c>
      <c r="C78" s="66">
        <v>73137826.6</v>
      </c>
      <c r="D78" s="2">
        <f t="shared" si="3"/>
        <v>0.0167052</v>
      </c>
      <c r="E78" s="1">
        <f t="shared" si="2"/>
        <v>8469.1</v>
      </c>
    </row>
    <row r="79" spans="1:5" ht="12.75">
      <c r="A79" s="94">
        <v>72</v>
      </c>
      <c r="B79" s="94" t="s">
        <v>72</v>
      </c>
      <c r="C79" s="66">
        <v>20752861.54</v>
      </c>
      <c r="D79" s="2">
        <f t="shared" si="3"/>
        <v>0.0047401</v>
      </c>
      <c r="E79" s="1">
        <f t="shared" si="2"/>
        <v>2403.11</v>
      </c>
    </row>
    <row r="80" spans="1:5" ht="12.75">
      <c r="A80" s="94">
        <v>73</v>
      </c>
      <c r="B80" s="94" t="s">
        <v>73</v>
      </c>
      <c r="C80" s="66">
        <v>19925345.86</v>
      </c>
      <c r="D80" s="2">
        <f t="shared" si="3"/>
        <v>0.0045511</v>
      </c>
      <c r="E80" s="1">
        <f t="shared" si="2"/>
        <v>2307.28</v>
      </c>
    </row>
    <row r="81" spans="1:5" ht="12.75">
      <c r="A81" s="94">
        <v>74</v>
      </c>
      <c r="B81" s="94" t="s">
        <v>74</v>
      </c>
      <c r="C81" s="66">
        <v>20866865.27</v>
      </c>
      <c r="D81" s="2">
        <f t="shared" si="3"/>
        <v>0.0047661</v>
      </c>
      <c r="E81" s="1">
        <f t="shared" si="2"/>
        <v>2416.31</v>
      </c>
    </row>
    <row r="82" spans="1:5" ht="12.75">
      <c r="A82" s="94">
        <v>75</v>
      </c>
      <c r="B82" s="94" t="s">
        <v>75</v>
      </c>
      <c r="C82" s="66">
        <v>6929040.06</v>
      </c>
      <c r="D82" s="2">
        <f t="shared" si="3"/>
        <v>0.0015826</v>
      </c>
      <c r="E82" s="1">
        <f t="shared" si="2"/>
        <v>802.36</v>
      </c>
    </row>
    <row r="83" spans="1:5" ht="12.75">
      <c r="A83" s="94">
        <v>76</v>
      </c>
      <c r="B83" s="94" t="s">
        <v>76</v>
      </c>
      <c r="C83" s="66">
        <v>35194689.39</v>
      </c>
      <c r="D83" s="2">
        <f t="shared" si="3"/>
        <v>0.0080387</v>
      </c>
      <c r="E83" s="1">
        <f t="shared" si="2"/>
        <v>4075.42</v>
      </c>
    </row>
    <row r="84" spans="1:5" ht="12.75">
      <c r="A84" s="94">
        <v>77</v>
      </c>
      <c r="B84" s="94" t="s">
        <v>77</v>
      </c>
      <c r="C84" s="69">
        <v>385029731.4</v>
      </c>
      <c r="D84" s="2">
        <f t="shared" si="3"/>
        <v>0.0879435</v>
      </c>
      <c r="E84" s="1">
        <f t="shared" si="2"/>
        <v>44585.06</v>
      </c>
    </row>
    <row r="85" spans="1:5" ht="12.75">
      <c r="A85" s="94">
        <v>78</v>
      </c>
      <c r="B85" s="94" t="s">
        <v>78</v>
      </c>
      <c r="C85" s="66">
        <v>65131884.44</v>
      </c>
      <c r="D85" s="2">
        <f t="shared" si="3"/>
        <v>0.0148766</v>
      </c>
      <c r="E85" s="1">
        <f t="shared" si="2"/>
        <v>7542.04</v>
      </c>
    </row>
    <row r="86" spans="1:5" ht="12.75">
      <c r="A86" s="94">
        <v>79</v>
      </c>
      <c r="B86" s="94" t="s">
        <v>79</v>
      </c>
      <c r="C86" s="66">
        <v>62518348.42</v>
      </c>
      <c r="D86" s="2">
        <f t="shared" si="3"/>
        <v>0.0142796</v>
      </c>
      <c r="E86" s="1">
        <f t="shared" si="2"/>
        <v>7239.4</v>
      </c>
    </row>
    <row r="87" spans="1:5" ht="12.75">
      <c r="A87" s="94">
        <v>80</v>
      </c>
      <c r="B87" s="94" t="s">
        <v>80</v>
      </c>
      <c r="C87" s="66">
        <v>43389315.08</v>
      </c>
      <c r="D87" s="2">
        <f t="shared" si="3"/>
        <v>0.0099104</v>
      </c>
      <c r="E87" s="1">
        <f t="shared" si="2"/>
        <v>5024.33</v>
      </c>
    </row>
    <row r="88" spans="1:5" ht="12.75">
      <c r="A88" s="94">
        <v>81</v>
      </c>
      <c r="B88" s="94" t="s">
        <v>81</v>
      </c>
      <c r="C88" s="66">
        <v>16131025.72</v>
      </c>
      <c r="D88" s="2">
        <f t="shared" si="3"/>
        <v>0.0036844</v>
      </c>
      <c r="E88" s="1">
        <f t="shared" si="2"/>
        <v>1867.92</v>
      </c>
    </row>
    <row r="89" spans="1:5" ht="12.75">
      <c r="A89" s="94">
        <v>82</v>
      </c>
      <c r="B89" s="94" t="s">
        <v>82</v>
      </c>
      <c r="C89" s="66">
        <v>11285505.56</v>
      </c>
      <c r="D89" s="2">
        <f t="shared" si="3"/>
        <v>0.0025777</v>
      </c>
      <c r="E89" s="1">
        <f t="shared" si="2"/>
        <v>1306.82</v>
      </c>
    </row>
    <row r="90" spans="1:5" ht="12.75">
      <c r="A90" s="94">
        <v>83</v>
      </c>
      <c r="B90" s="94" t="s">
        <v>83</v>
      </c>
      <c r="C90" s="66">
        <v>6994362.24</v>
      </c>
      <c r="D90" s="2">
        <f t="shared" si="3"/>
        <v>0.0015976</v>
      </c>
      <c r="E90" s="1">
        <f t="shared" si="2"/>
        <v>809.92</v>
      </c>
    </row>
    <row r="91" spans="1:5" ht="12.75">
      <c r="A91" s="94">
        <v>84</v>
      </c>
      <c r="B91" s="94" t="s">
        <v>84</v>
      </c>
      <c r="C91" s="66">
        <v>22111651.14</v>
      </c>
      <c r="D91" s="2">
        <f t="shared" si="3"/>
        <v>0.0050505</v>
      </c>
      <c r="E91" s="1">
        <f t="shared" si="2"/>
        <v>2560.45</v>
      </c>
    </row>
    <row r="92" spans="1:5" ht="12.75">
      <c r="A92" s="94">
        <v>85</v>
      </c>
      <c r="B92" s="94" t="s">
        <v>85</v>
      </c>
      <c r="C92" s="66">
        <v>19627523.78</v>
      </c>
      <c r="D92" s="2">
        <f t="shared" si="3"/>
        <v>0.0044831</v>
      </c>
      <c r="E92" s="1">
        <f t="shared" si="2"/>
        <v>2272.8</v>
      </c>
    </row>
    <row r="93" spans="1:5" ht="12.75">
      <c r="A93" s="94">
        <v>86</v>
      </c>
      <c r="B93" s="94" t="s">
        <v>86</v>
      </c>
      <c r="C93" s="66">
        <v>3817707.16</v>
      </c>
      <c r="D93" s="2">
        <f t="shared" si="3"/>
        <v>0.000872</v>
      </c>
      <c r="E93" s="1">
        <f t="shared" si="2"/>
        <v>442.08</v>
      </c>
    </row>
    <row r="94" spans="1:5" ht="12.75">
      <c r="A94" s="94">
        <v>87</v>
      </c>
      <c r="B94" s="94" t="s">
        <v>87</v>
      </c>
      <c r="C94" s="66">
        <v>15516783.48</v>
      </c>
      <c r="D94" s="2">
        <f t="shared" si="3"/>
        <v>0.0035441</v>
      </c>
      <c r="E94" s="1">
        <f t="shared" si="2"/>
        <v>1796.79</v>
      </c>
    </row>
    <row r="95" spans="1:5" ht="12.75">
      <c r="A95" s="94">
        <v>88</v>
      </c>
      <c r="B95" s="94" t="s">
        <v>88</v>
      </c>
      <c r="C95" s="66">
        <v>14738186.49</v>
      </c>
      <c r="D95" s="2">
        <f t="shared" si="3"/>
        <v>0.0033663</v>
      </c>
      <c r="E95" s="1">
        <f t="shared" si="2"/>
        <v>1706.63</v>
      </c>
    </row>
    <row r="96" spans="1:5" ht="12.75">
      <c r="A96" s="94">
        <v>89</v>
      </c>
      <c r="B96" s="94" t="s">
        <v>89</v>
      </c>
      <c r="C96" s="66">
        <v>58872290.42</v>
      </c>
      <c r="D96" s="2">
        <f t="shared" si="3"/>
        <v>0.0134468</v>
      </c>
      <c r="E96" s="1">
        <f t="shared" si="2"/>
        <v>6817.2</v>
      </c>
    </row>
    <row r="97" spans="1:5" ht="12.75">
      <c r="A97" s="94">
        <v>90</v>
      </c>
      <c r="B97" s="94" t="s">
        <v>90</v>
      </c>
      <c r="C97" s="66">
        <v>26694692.8</v>
      </c>
      <c r="D97" s="2">
        <f t="shared" si="3"/>
        <v>0.0060973</v>
      </c>
      <c r="E97" s="1">
        <f t="shared" si="2"/>
        <v>3091.15</v>
      </c>
    </row>
    <row r="98" spans="1:5" ht="12.75">
      <c r="A98" s="94">
        <v>91</v>
      </c>
      <c r="B98" s="94" t="s">
        <v>91</v>
      </c>
      <c r="C98" s="66">
        <v>14409225.02</v>
      </c>
      <c r="D98" s="2">
        <f t="shared" si="3"/>
        <v>0.0032912</v>
      </c>
      <c r="E98" s="1">
        <f t="shared" si="2"/>
        <v>1668.54</v>
      </c>
    </row>
    <row r="99" spans="1:5" ht="12.75">
      <c r="A99" s="94">
        <v>92</v>
      </c>
      <c r="B99" s="94" t="s">
        <v>92</v>
      </c>
      <c r="C99" s="66">
        <v>5385026.68</v>
      </c>
      <c r="D99" s="2">
        <f t="shared" si="3"/>
        <v>0.00123</v>
      </c>
      <c r="E99" s="1">
        <f t="shared" si="2"/>
        <v>623.57</v>
      </c>
    </row>
    <row r="100" spans="1:5" ht="12.75">
      <c r="A100" s="94">
        <v>93</v>
      </c>
      <c r="B100" s="94" t="s">
        <v>93</v>
      </c>
      <c r="C100" s="66">
        <v>42566775.44</v>
      </c>
      <c r="D100" s="2">
        <f t="shared" si="3"/>
        <v>0.0097226</v>
      </c>
      <c r="E100" s="1">
        <f>ROUND(C100/$C$101*$E$104,2)</f>
        <v>4929.08</v>
      </c>
    </row>
    <row r="101" spans="1:5" ht="13.5" thickBot="1">
      <c r="A101" s="97"/>
      <c r="B101" s="98" t="s">
        <v>94</v>
      </c>
      <c r="C101" s="74">
        <f>SUM(C8:C100)</f>
        <v>4378148327.86</v>
      </c>
      <c r="D101" s="3">
        <f>SUM(D8:D100)</f>
        <v>1.0000002000000001</v>
      </c>
      <c r="E101" s="29">
        <f>SUM(E8:E100)</f>
        <v>506973.8999999999</v>
      </c>
    </row>
    <row r="102" ht="13.5" thickTop="1"/>
    <row r="103" ht="12.75">
      <c r="A103" t="s">
        <v>124</v>
      </c>
    </row>
    <row r="104" spans="2:5" ht="12.75">
      <c r="B104" s="100">
        <v>43929</v>
      </c>
      <c r="C104" s="99" t="s">
        <v>95</v>
      </c>
      <c r="E104" s="1">
        <v>506973.9</v>
      </c>
    </row>
  </sheetData>
  <sheetProtection/>
  <printOptions horizontalCentered="1"/>
  <pageMargins left="0.75" right="0.75" top="0.5" bottom="0.51" header="0.5" footer="0.22"/>
  <pageSetup fitToHeight="2" fitToWidth="1" horizontalDpi="600" verticalDpi="600" orientation="portrait" scale="10" r:id="rId1"/>
  <headerFooter alignWithMargins="0">
    <oddFooter>&amp;C&amp;P of 2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40">
      <selection activeCell="G30" sqref="G30"/>
    </sheetView>
  </sheetViews>
  <sheetFormatPr defaultColWidth="9.140625" defaultRowHeight="12.75"/>
  <cols>
    <col min="1" max="1" width="5.7109375" style="9" customWidth="1"/>
    <col min="2" max="2" width="18.28125" style="9" customWidth="1"/>
    <col min="3" max="3" width="21.421875" style="21" customWidth="1"/>
    <col min="4" max="4" width="11.8515625" style="21" customWidth="1"/>
    <col min="5" max="5" width="18.421875" style="21" customWidth="1"/>
    <col min="6" max="16384" width="9.140625" style="9" customWidth="1"/>
  </cols>
  <sheetData>
    <row r="1" spans="1:5" ht="12.75">
      <c r="A1" s="4" t="s">
        <v>115</v>
      </c>
      <c r="B1" s="5"/>
      <c r="C1" s="6"/>
      <c r="D1" s="6"/>
      <c r="E1" s="6"/>
    </row>
    <row r="2" spans="1:5" ht="12.75">
      <c r="A2" s="4" t="s">
        <v>119</v>
      </c>
      <c r="B2" s="5"/>
      <c r="C2" s="6"/>
      <c r="D2" s="6"/>
      <c r="E2" s="6"/>
    </row>
    <row r="3" spans="1:5" ht="12.75">
      <c r="A3" s="26" t="s">
        <v>114</v>
      </c>
      <c r="B3" s="5"/>
      <c r="C3" s="6"/>
      <c r="D3" s="6"/>
      <c r="E3" s="6"/>
    </row>
    <row r="4" spans="1:5" ht="12.75">
      <c r="A4" s="27" t="s">
        <v>122</v>
      </c>
      <c r="B4" s="5"/>
      <c r="C4" s="6"/>
      <c r="D4" s="6"/>
      <c r="E4" s="6"/>
    </row>
    <row r="5" spans="1:5" ht="12.75">
      <c r="A5" s="7"/>
      <c r="B5" s="7"/>
      <c r="C5" s="8"/>
      <c r="D5" s="8"/>
      <c r="E5" s="8"/>
    </row>
    <row r="6" spans="1:5" ht="12.75">
      <c r="A6" s="10"/>
      <c r="B6" s="10"/>
      <c r="C6" s="11" t="s">
        <v>102</v>
      </c>
      <c r="D6" s="12" t="s">
        <v>108</v>
      </c>
      <c r="E6" s="11" t="s">
        <v>106</v>
      </c>
    </row>
    <row r="7" spans="1:5" ht="12.75">
      <c r="A7" s="13" t="s">
        <v>0</v>
      </c>
      <c r="B7" s="14" t="s">
        <v>103</v>
      </c>
      <c r="C7" s="15" t="s">
        <v>99</v>
      </c>
      <c r="D7" s="16" t="s">
        <v>109</v>
      </c>
      <c r="E7" s="15" t="s">
        <v>105</v>
      </c>
    </row>
    <row r="8" spans="1:5" ht="12.75">
      <c r="A8" s="17">
        <v>1</v>
      </c>
      <c r="B8" s="17" t="s">
        <v>1</v>
      </c>
      <c r="C8" s="63">
        <v>61047576.18</v>
      </c>
      <c r="D8" s="2">
        <f>ROUND(+C8/$C$101,7)</f>
        <v>0.0139437</v>
      </c>
      <c r="E8" s="18">
        <f>ROUND(C8/$C$101*$E$104,2)</f>
        <v>4465.93</v>
      </c>
    </row>
    <row r="9" spans="1:5" ht="12.75">
      <c r="A9" s="17">
        <v>2</v>
      </c>
      <c r="B9" s="17" t="s">
        <v>2</v>
      </c>
      <c r="C9" s="66">
        <v>27337153.71</v>
      </c>
      <c r="D9" s="2">
        <f aca="true" t="shared" si="0" ref="D9:D72">ROUND(+C9/$C$101,7)</f>
        <v>0.006244</v>
      </c>
      <c r="E9" s="18">
        <f aca="true" t="shared" si="1" ref="E9:E39">ROUND(C9/$C$101*$E$104,2)</f>
        <v>1999.85</v>
      </c>
    </row>
    <row r="10" spans="1:5" ht="12.75">
      <c r="A10" s="17">
        <v>3</v>
      </c>
      <c r="B10" s="17" t="s">
        <v>3</v>
      </c>
      <c r="C10" s="66">
        <v>2840560.64</v>
      </c>
      <c r="D10" s="2">
        <f t="shared" si="0"/>
        <v>0.0006488</v>
      </c>
      <c r="E10" s="18">
        <f t="shared" si="1"/>
        <v>207.8</v>
      </c>
    </row>
    <row r="11" spans="1:5" ht="12.75">
      <c r="A11" s="17">
        <v>4</v>
      </c>
      <c r="B11" s="17" t="s">
        <v>4</v>
      </c>
      <c r="C11" s="66">
        <v>4165172.7</v>
      </c>
      <c r="D11" s="2">
        <f t="shared" si="0"/>
        <v>0.0009514</v>
      </c>
      <c r="E11" s="18">
        <f>ROUND(C11/$C$101*$E$104,2)</f>
        <v>304.7</v>
      </c>
    </row>
    <row r="12" spans="1:5" ht="12.75">
      <c r="A12" s="17">
        <v>5</v>
      </c>
      <c r="B12" s="17" t="s">
        <v>5</v>
      </c>
      <c r="C12" s="66">
        <v>3148776.62</v>
      </c>
      <c r="D12" s="2">
        <f t="shared" si="0"/>
        <v>0.0007192</v>
      </c>
      <c r="E12" s="18">
        <f t="shared" si="1"/>
        <v>230.35</v>
      </c>
    </row>
    <row r="13" spans="1:5" ht="12.75">
      <c r="A13" s="17">
        <v>6</v>
      </c>
      <c r="B13" s="17" t="s">
        <v>6</v>
      </c>
      <c r="C13" s="66">
        <v>22971321.44</v>
      </c>
      <c r="D13" s="2">
        <f t="shared" si="0"/>
        <v>0.0052468</v>
      </c>
      <c r="E13" s="18">
        <f t="shared" si="1"/>
        <v>1680.47</v>
      </c>
    </row>
    <row r="14" spans="1:5" ht="12.75">
      <c r="A14" s="17">
        <v>7</v>
      </c>
      <c r="B14" s="17" t="s">
        <v>7</v>
      </c>
      <c r="C14" s="66">
        <v>24079546.38</v>
      </c>
      <c r="D14" s="2">
        <f t="shared" si="0"/>
        <v>0.0054999</v>
      </c>
      <c r="E14" s="18">
        <f t="shared" si="1"/>
        <v>1761.54</v>
      </c>
    </row>
    <row r="15" spans="1:5" ht="12.75">
      <c r="A15" s="17">
        <v>8</v>
      </c>
      <c r="B15" s="17" t="s">
        <v>8</v>
      </c>
      <c r="C15" s="66">
        <v>6775376.38</v>
      </c>
      <c r="D15" s="2">
        <f t="shared" si="0"/>
        <v>0.0015475</v>
      </c>
      <c r="E15" s="18">
        <f t="shared" si="1"/>
        <v>495.65</v>
      </c>
    </row>
    <row r="16" spans="1:5" ht="12.75">
      <c r="A16" s="17">
        <v>9</v>
      </c>
      <c r="B16" s="17" t="s">
        <v>9</v>
      </c>
      <c r="C16" s="66">
        <v>11521554.21</v>
      </c>
      <c r="D16" s="2">
        <f t="shared" si="0"/>
        <v>0.0026316</v>
      </c>
      <c r="E16" s="18">
        <f t="shared" si="1"/>
        <v>842.86</v>
      </c>
    </row>
    <row r="17" spans="1:5" ht="12.75">
      <c r="A17" s="17">
        <v>10</v>
      </c>
      <c r="B17" s="17" t="s">
        <v>10</v>
      </c>
      <c r="C17" s="66">
        <v>108787266.09</v>
      </c>
      <c r="D17" s="2">
        <f t="shared" si="0"/>
        <v>0.0248478</v>
      </c>
      <c r="E17" s="18">
        <f t="shared" si="1"/>
        <v>7958.32</v>
      </c>
    </row>
    <row r="18" spans="1:5" ht="12.75">
      <c r="A18" s="17">
        <v>11</v>
      </c>
      <c r="B18" s="17" t="s">
        <v>11</v>
      </c>
      <c r="C18" s="66">
        <v>25949162.54</v>
      </c>
      <c r="D18" s="2">
        <f t="shared" si="0"/>
        <v>0.005927</v>
      </c>
      <c r="E18" s="18">
        <f t="shared" si="1"/>
        <v>1898.31</v>
      </c>
    </row>
    <row r="19" spans="1:5" ht="12.75">
      <c r="A19" s="17">
        <v>12</v>
      </c>
      <c r="B19" s="17" t="s">
        <v>12</v>
      </c>
      <c r="C19" s="66">
        <v>30710388.12</v>
      </c>
      <c r="D19" s="2">
        <f t="shared" si="0"/>
        <v>0.0070145</v>
      </c>
      <c r="E19" s="18">
        <f t="shared" si="1"/>
        <v>2246.62</v>
      </c>
    </row>
    <row r="20" spans="1:5" ht="12.75">
      <c r="A20" s="17">
        <v>13</v>
      </c>
      <c r="B20" s="17" t="s">
        <v>13</v>
      </c>
      <c r="C20" s="66">
        <v>68176538.96</v>
      </c>
      <c r="D20" s="2">
        <f t="shared" si="0"/>
        <v>0.015572</v>
      </c>
      <c r="E20" s="18">
        <f t="shared" si="1"/>
        <v>4987.45</v>
      </c>
    </row>
    <row r="21" spans="1:5" ht="12.75">
      <c r="A21" s="17">
        <v>14</v>
      </c>
      <c r="B21" s="17" t="s">
        <v>14</v>
      </c>
      <c r="C21" s="66">
        <v>27564702.62</v>
      </c>
      <c r="D21" s="2">
        <f t="shared" si="0"/>
        <v>0.006296</v>
      </c>
      <c r="E21" s="18">
        <f t="shared" si="1"/>
        <v>2016.49</v>
      </c>
    </row>
    <row r="22" spans="1:5" ht="12.75">
      <c r="A22" s="17">
        <v>15</v>
      </c>
      <c r="B22" s="17" t="s">
        <v>15</v>
      </c>
      <c r="C22" s="66">
        <v>16116574.65</v>
      </c>
      <c r="D22" s="2">
        <f t="shared" si="0"/>
        <v>0.0036811</v>
      </c>
      <c r="E22" s="18">
        <f t="shared" si="1"/>
        <v>1179.01</v>
      </c>
    </row>
    <row r="23" spans="1:5" ht="12.75">
      <c r="A23" s="17">
        <v>16</v>
      </c>
      <c r="B23" s="17" t="s">
        <v>16</v>
      </c>
      <c r="C23" s="66">
        <v>23222570.32</v>
      </c>
      <c r="D23" s="2">
        <f t="shared" si="0"/>
        <v>0.0053042</v>
      </c>
      <c r="E23" s="18">
        <f t="shared" si="1"/>
        <v>1698.85</v>
      </c>
    </row>
    <row r="24" spans="1:5" ht="12.75">
      <c r="A24" s="17">
        <v>17</v>
      </c>
      <c r="B24" s="17" t="s">
        <v>17</v>
      </c>
      <c r="C24" s="66">
        <v>25300975.06</v>
      </c>
      <c r="D24" s="2">
        <f t="shared" si="0"/>
        <v>0.0057789</v>
      </c>
      <c r="E24" s="18">
        <f t="shared" si="1"/>
        <v>1850.89</v>
      </c>
    </row>
    <row r="25" spans="1:5" ht="12.75">
      <c r="A25" s="17">
        <v>18</v>
      </c>
      <c r="B25" s="17" t="s">
        <v>18</v>
      </c>
      <c r="C25" s="66">
        <v>26870724.76</v>
      </c>
      <c r="D25" s="2">
        <f t="shared" si="0"/>
        <v>0.0061375</v>
      </c>
      <c r="E25" s="18">
        <f t="shared" si="1"/>
        <v>1965.73</v>
      </c>
    </row>
    <row r="26" spans="1:5" ht="12.75">
      <c r="A26" s="17">
        <v>19</v>
      </c>
      <c r="B26" s="17" t="s">
        <v>19</v>
      </c>
      <c r="C26" s="66">
        <v>28544510.06</v>
      </c>
      <c r="D26" s="2">
        <f t="shared" si="0"/>
        <v>0.0065198</v>
      </c>
      <c r="E26" s="18">
        <f t="shared" si="1"/>
        <v>2088.17</v>
      </c>
    </row>
    <row r="27" spans="1:5" ht="12.75">
      <c r="A27" s="17">
        <v>20</v>
      </c>
      <c r="B27" s="17" t="s">
        <v>20</v>
      </c>
      <c r="C27" s="66">
        <v>30590206.3</v>
      </c>
      <c r="D27" s="2">
        <f t="shared" si="0"/>
        <v>0.006987</v>
      </c>
      <c r="E27" s="18">
        <f t="shared" si="1"/>
        <v>2237.82</v>
      </c>
    </row>
    <row r="28" spans="1:5" ht="12.75">
      <c r="A28" s="17">
        <v>21</v>
      </c>
      <c r="B28" s="17" t="s">
        <v>21</v>
      </c>
      <c r="C28" s="66">
        <v>43902190.48</v>
      </c>
      <c r="D28" s="2">
        <f t="shared" si="0"/>
        <v>0.0100276</v>
      </c>
      <c r="E28" s="18">
        <f t="shared" si="1"/>
        <v>3211.66</v>
      </c>
    </row>
    <row r="29" spans="1:5" ht="12.75">
      <c r="A29" s="17">
        <v>22</v>
      </c>
      <c r="B29" s="17" t="s">
        <v>22</v>
      </c>
      <c r="C29" s="66">
        <v>33248013.44</v>
      </c>
      <c r="D29" s="2">
        <f t="shared" si="0"/>
        <v>0.0075941</v>
      </c>
      <c r="E29" s="18">
        <f t="shared" si="1"/>
        <v>2432.26</v>
      </c>
    </row>
    <row r="30" spans="1:5" ht="12.75">
      <c r="A30" s="17">
        <v>23</v>
      </c>
      <c r="B30" s="17" t="s">
        <v>23</v>
      </c>
      <c r="C30" s="66">
        <v>15885338.06</v>
      </c>
      <c r="D30" s="2">
        <f t="shared" si="0"/>
        <v>0.0036283</v>
      </c>
      <c r="E30" s="18">
        <f t="shared" si="1"/>
        <v>1162.09</v>
      </c>
    </row>
    <row r="31" spans="1:5" ht="12.75">
      <c r="A31" s="17">
        <v>24</v>
      </c>
      <c r="B31" s="17" t="s">
        <v>24</v>
      </c>
      <c r="C31" s="66">
        <v>55057244.58</v>
      </c>
      <c r="D31" s="2">
        <f t="shared" si="0"/>
        <v>0.0125755</v>
      </c>
      <c r="E31" s="18">
        <f t="shared" si="1"/>
        <v>4027.71</v>
      </c>
    </row>
    <row r="32" spans="1:5" ht="12.75">
      <c r="A32" s="17">
        <v>25</v>
      </c>
      <c r="B32" s="17" t="s">
        <v>25</v>
      </c>
      <c r="C32" s="66">
        <v>6159423.3</v>
      </c>
      <c r="D32" s="2">
        <f t="shared" si="0"/>
        <v>0.0014069</v>
      </c>
      <c r="E32" s="18">
        <f t="shared" si="1"/>
        <v>450.59</v>
      </c>
    </row>
    <row r="33" spans="1:5" ht="12.75">
      <c r="A33" s="17">
        <v>26</v>
      </c>
      <c r="B33" s="17" t="s">
        <v>26</v>
      </c>
      <c r="C33" s="66">
        <v>20300219.72</v>
      </c>
      <c r="D33" s="2">
        <f t="shared" si="0"/>
        <v>0.0046367</v>
      </c>
      <c r="E33" s="18">
        <f t="shared" si="1"/>
        <v>1485.06</v>
      </c>
    </row>
    <row r="34" spans="1:5" ht="12.75">
      <c r="A34" s="17">
        <v>27</v>
      </c>
      <c r="B34" s="17" t="s">
        <v>27</v>
      </c>
      <c r="C34" s="66">
        <v>72762832.62</v>
      </c>
      <c r="D34" s="2">
        <f t="shared" si="0"/>
        <v>0.0166195</v>
      </c>
      <c r="E34" s="18">
        <f t="shared" si="1"/>
        <v>5322.96</v>
      </c>
    </row>
    <row r="35" spans="1:5" ht="12.75">
      <c r="A35" s="17">
        <v>28</v>
      </c>
      <c r="B35" s="17" t="s">
        <v>28</v>
      </c>
      <c r="C35" s="69">
        <v>1098889400.04</v>
      </c>
      <c r="D35" s="2">
        <f t="shared" si="0"/>
        <v>0.2509941</v>
      </c>
      <c r="E35" s="87">
        <f>ROUND(C35/$C$101*$E$104,2)+0.01</f>
        <v>80389.18999999999</v>
      </c>
    </row>
    <row r="36" spans="1:5" ht="12.75">
      <c r="A36" s="17">
        <v>29</v>
      </c>
      <c r="B36" s="17" t="s">
        <v>29</v>
      </c>
      <c r="C36" s="66">
        <v>8857603.84</v>
      </c>
      <c r="D36" s="2">
        <f t="shared" si="0"/>
        <v>0.0020231</v>
      </c>
      <c r="E36" s="87">
        <f t="shared" si="1"/>
        <v>647.98</v>
      </c>
    </row>
    <row r="37" spans="1:5" ht="12.75">
      <c r="A37" s="17">
        <v>30</v>
      </c>
      <c r="B37" s="17" t="s">
        <v>30</v>
      </c>
      <c r="C37" s="66">
        <v>26696421.02</v>
      </c>
      <c r="D37" s="2">
        <f t="shared" si="0"/>
        <v>0.0060977</v>
      </c>
      <c r="E37" s="87">
        <f t="shared" si="1"/>
        <v>1952.97</v>
      </c>
    </row>
    <row r="38" spans="1:5" ht="12.75">
      <c r="A38" s="17">
        <v>31</v>
      </c>
      <c r="B38" s="17" t="s">
        <v>31</v>
      </c>
      <c r="C38" s="66">
        <v>12853721.7</v>
      </c>
      <c r="D38" s="2">
        <f t="shared" si="0"/>
        <v>0.0029359</v>
      </c>
      <c r="E38" s="87">
        <f t="shared" si="1"/>
        <v>940.31</v>
      </c>
    </row>
    <row r="39" spans="1:5" ht="12.75">
      <c r="A39" s="17">
        <v>32</v>
      </c>
      <c r="B39" s="17" t="s">
        <v>32</v>
      </c>
      <c r="C39" s="66">
        <v>11272693.14</v>
      </c>
      <c r="D39" s="2">
        <f t="shared" si="0"/>
        <v>0.0025748</v>
      </c>
      <c r="E39" s="87">
        <f t="shared" si="1"/>
        <v>824.65</v>
      </c>
    </row>
    <row r="40" spans="1:5" ht="12.75">
      <c r="A40" s="17">
        <v>33</v>
      </c>
      <c r="B40" s="17" t="s">
        <v>33</v>
      </c>
      <c r="C40" s="66">
        <v>14661911.28</v>
      </c>
      <c r="D40" s="2">
        <f t="shared" si="0"/>
        <v>0.0033489</v>
      </c>
      <c r="E40" s="87">
        <f aca="true" t="shared" si="2" ref="E40:E71">ROUND(C40/$C$101*$E$104,2)</f>
        <v>1072.59</v>
      </c>
    </row>
    <row r="41" spans="1:5" ht="12.75">
      <c r="A41" s="17">
        <v>34</v>
      </c>
      <c r="B41" s="17" t="s">
        <v>34</v>
      </c>
      <c r="C41" s="66">
        <v>54000618.01</v>
      </c>
      <c r="D41" s="2">
        <f t="shared" si="0"/>
        <v>0.0123341</v>
      </c>
      <c r="E41" s="87">
        <f t="shared" si="2"/>
        <v>3950.41</v>
      </c>
    </row>
    <row r="42" spans="1:5" ht="12.75">
      <c r="A42" s="17">
        <v>35</v>
      </c>
      <c r="B42" s="17" t="s">
        <v>35</v>
      </c>
      <c r="C42" s="66">
        <v>7763471.26</v>
      </c>
      <c r="D42" s="2">
        <f t="shared" si="0"/>
        <v>0.0017732</v>
      </c>
      <c r="E42" s="87">
        <f t="shared" si="2"/>
        <v>567.94</v>
      </c>
    </row>
    <row r="43" spans="1:5" ht="12.75">
      <c r="A43" s="17">
        <v>36</v>
      </c>
      <c r="B43" s="17" t="s">
        <v>36</v>
      </c>
      <c r="C43" s="66">
        <v>6644942.46</v>
      </c>
      <c r="D43" s="2">
        <f t="shared" si="0"/>
        <v>0.0015178</v>
      </c>
      <c r="E43" s="87">
        <f t="shared" si="2"/>
        <v>486.11</v>
      </c>
    </row>
    <row r="44" spans="1:5" ht="12.75">
      <c r="A44" s="17">
        <v>37</v>
      </c>
      <c r="B44" s="17" t="s">
        <v>37</v>
      </c>
      <c r="C44" s="66">
        <v>10530360.27</v>
      </c>
      <c r="D44" s="2">
        <f t="shared" si="0"/>
        <v>0.0024052</v>
      </c>
      <c r="E44" s="87">
        <f t="shared" si="2"/>
        <v>770.35</v>
      </c>
    </row>
    <row r="45" spans="1:5" ht="12.75">
      <c r="A45" s="17">
        <v>38</v>
      </c>
      <c r="B45" s="17" t="s">
        <v>38</v>
      </c>
      <c r="C45" s="66">
        <v>2876530.1</v>
      </c>
      <c r="D45" s="2">
        <f t="shared" si="0"/>
        <v>0.000657</v>
      </c>
      <c r="E45" s="87">
        <f>ROUND(C45/$C$101*$E$104,2)</f>
        <v>210.43</v>
      </c>
    </row>
    <row r="46" spans="1:5" ht="12.75">
      <c r="A46" s="17">
        <v>39</v>
      </c>
      <c r="B46" s="17" t="s">
        <v>39</v>
      </c>
      <c r="C46" s="66">
        <v>11521214.54</v>
      </c>
      <c r="D46" s="2">
        <f t="shared" si="0"/>
        <v>0.0026315</v>
      </c>
      <c r="E46" s="18">
        <f t="shared" si="2"/>
        <v>842.83</v>
      </c>
    </row>
    <row r="47" spans="1:5" ht="12.75">
      <c r="A47" s="17">
        <v>40</v>
      </c>
      <c r="B47" s="17" t="s">
        <v>40</v>
      </c>
      <c r="C47" s="66">
        <v>108448797.74</v>
      </c>
      <c r="D47" s="2">
        <f t="shared" si="0"/>
        <v>0.0247705</v>
      </c>
      <c r="E47" s="18">
        <f t="shared" si="2"/>
        <v>7933.56</v>
      </c>
    </row>
    <row r="48" spans="1:5" ht="12.75">
      <c r="A48" s="17">
        <v>41</v>
      </c>
      <c r="B48" s="17" t="s">
        <v>41</v>
      </c>
      <c r="C48" s="66">
        <v>35021486.32</v>
      </c>
      <c r="D48" s="2">
        <f t="shared" si="0"/>
        <v>0.0079992</v>
      </c>
      <c r="E48" s="18">
        <f t="shared" si="2"/>
        <v>2561.99</v>
      </c>
    </row>
    <row r="49" spans="1:5" ht="12.75">
      <c r="A49" s="17">
        <v>42</v>
      </c>
      <c r="B49" s="17" t="s">
        <v>42</v>
      </c>
      <c r="C49" s="66">
        <v>13503745.04</v>
      </c>
      <c r="D49" s="2">
        <f t="shared" si="0"/>
        <v>0.0030844</v>
      </c>
      <c r="E49" s="18">
        <f t="shared" si="2"/>
        <v>987.87</v>
      </c>
    </row>
    <row r="50" spans="1:5" ht="12.75">
      <c r="A50" s="17">
        <v>43</v>
      </c>
      <c r="B50" s="17" t="s">
        <v>43</v>
      </c>
      <c r="C50" s="66">
        <v>5748057.54</v>
      </c>
      <c r="D50" s="2">
        <f t="shared" si="0"/>
        <v>0.0013129</v>
      </c>
      <c r="E50" s="18">
        <f t="shared" si="2"/>
        <v>420.5</v>
      </c>
    </row>
    <row r="51" spans="1:5" ht="12.75">
      <c r="A51" s="17">
        <v>44</v>
      </c>
      <c r="B51" s="17" t="s">
        <v>44</v>
      </c>
      <c r="C51" s="66">
        <v>9731504.84</v>
      </c>
      <c r="D51" s="2">
        <f t="shared" si="0"/>
        <v>0.0022227</v>
      </c>
      <c r="E51" s="18">
        <f t="shared" si="2"/>
        <v>711.91</v>
      </c>
    </row>
    <row r="52" spans="1:5" ht="12.75">
      <c r="A52" s="17">
        <v>45</v>
      </c>
      <c r="B52" s="17" t="s">
        <v>45</v>
      </c>
      <c r="C52" s="66">
        <v>41295349.56</v>
      </c>
      <c r="D52" s="2">
        <f t="shared" si="0"/>
        <v>0.0094321</v>
      </c>
      <c r="E52" s="18">
        <f t="shared" si="2"/>
        <v>3020.96</v>
      </c>
    </row>
    <row r="53" spans="1:5" ht="12.75">
      <c r="A53" s="17">
        <v>46</v>
      </c>
      <c r="B53" s="17" t="s">
        <v>46</v>
      </c>
      <c r="C53" s="66">
        <v>3172047.89</v>
      </c>
      <c r="D53" s="2">
        <f t="shared" si="0"/>
        <v>0.0007245</v>
      </c>
      <c r="E53" s="18">
        <f t="shared" si="2"/>
        <v>232.05</v>
      </c>
    </row>
    <row r="54" spans="1:5" ht="12.75">
      <c r="A54" s="17">
        <v>47</v>
      </c>
      <c r="B54" s="17" t="s">
        <v>47</v>
      </c>
      <c r="C54" s="66">
        <v>18491799.63</v>
      </c>
      <c r="D54" s="2">
        <f t="shared" si="0"/>
        <v>0.0042237</v>
      </c>
      <c r="E54" s="18">
        <f t="shared" si="2"/>
        <v>1352.77</v>
      </c>
    </row>
    <row r="55" spans="1:5" ht="12.75">
      <c r="A55" s="17">
        <v>48</v>
      </c>
      <c r="B55" s="17" t="s">
        <v>48</v>
      </c>
      <c r="C55" s="66">
        <v>28450101.92</v>
      </c>
      <c r="D55" s="2">
        <f t="shared" si="0"/>
        <v>0.0064982</v>
      </c>
      <c r="E55" s="18">
        <f t="shared" si="2"/>
        <v>2081.27</v>
      </c>
    </row>
    <row r="56" spans="1:5" ht="12.75">
      <c r="A56" s="17">
        <v>49</v>
      </c>
      <c r="B56" s="17" t="s">
        <v>49</v>
      </c>
      <c r="C56" s="66">
        <v>13418748.76</v>
      </c>
      <c r="D56" s="2">
        <f t="shared" si="0"/>
        <v>0.0030649</v>
      </c>
      <c r="E56" s="18">
        <f t="shared" si="2"/>
        <v>981.65</v>
      </c>
    </row>
    <row r="57" spans="1:5" ht="12.75">
      <c r="A57" s="17">
        <v>50</v>
      </c>
      <c r="B57" s="17" t="s">
        <v>50</v>
      </c>
      <c r="C57" s="66">
        <v>24866924.22</v>
      </c>
      <c r="D57" s="2">
        <f t="shared" si="0"/>
        <v>0.0056798</v>
      </c>
      <c r="E57" s="18">
        <f t="shared" si="2"/>
        <v>1819.14</v>
      </c>
    </row>
    <row r="58" spans="1:5" ht="12.75">
      <c r="A58" s="17">
        <v>51</v>
      </c>
      <c r="B58" s="17" t="s">
        <v>51</v>
      </c>
      <c r="C58" s="66">
        <v>25160817</v>
      </c>
      <c r="D58" s="2">
        <f t="shared" si="0"/>
        <v>0.0057469</v>
      </c>
      <c r="E58" s="18">
        <f t="shared" si="2"/>
        <v>1840.64</v>
      </c>
    </row>
    <row r="59" spans="1:5" ht="12.75">
      <c r="A59" s="17">
        <v>52</v>
      </c>
      <c r="B59" s="17" t="s">
        <v>52</v>
      </c>
      <c r="C59" s="66">
        <v>3954549.82</v>
      </c>
      <c r="D59" s="2">
        <f t="shared" si="0"/>
        <v>0.0009032</v>
      </c>
      <c r="E59" s="18">
        <f t="shared" si="2"/>
        <v>289.29</v>
      </c>
    </row>
    <row r="60" spans="1:5" ht="12.75">
      <c r="A60" s="17">
        <v>53</v>
      </c>
      <c r="B60" s="17" t="s">
        <v>53</v>
      </c>
      <c r="C60" s="66">
        <v>12408378.2</v>
      </c>
      <c r="D60" s="2">
        <f t="shared" si="0"/>
        <v>0.0028342</v>
      </c>
      <c r="E60" s="18">
        <f t="shared" si="2"/>
        <v>907.73</v>
      </c>
    </row>
    <row r="61" spans="1:5" ht="12.75">
      <c r="A61" s="17">
        <v>54</v>
      </c>
      <c r="B61" s="17" t="s">
        <v>54</v>
      </c>
      <c r="C61" s="66">
        <v>27096536.78</v>
      </c>
      <c r="D61" s="2">
        <f t="shared" si="0"/>
        <v>0.006189</v>
      </c>
      <c r="E61" s="18">
        <f t="shared" si="2"/>
        <v>1982.25</v>
      </c>
    </row>
    <row r="62" spans="1:5" ht="12.75">
      <c r="A62" s="17">
        <v>55</v>
      </c>
      <c r="B62" s="17" t="s">
        <v>55</v>
      </c>
      <c r="C62" s="69">
        <v>559657261.02</v>
      </c>
      <c r="D62" s="2">
        <f t="shared" si="0"/>
        <v>0.1278297</v>
      </c>
      <c r="E62" s="18">
        <f t="shared" si="2"/>
        <v>40941.69</v>
      </c>
    </row>
    <row r="63" spans="1:5" ht="12.75">
      <c r="A63" s="17">
        <v>56</v>
      </c>
      <c r="B63" s="17" t="s">
        <v>56</v>
      </c>
      <c r="C63" s="66">
        <v>82926627.82</v>
      </c>
      <c r="D63" s="2">
        <f t="shared" si="0"/>
        <v>0.018941</v>
      </c>
      <c r="E63" s="18">
        <f t="shared" si="2"/>
        <v>6066.49</v>
      </c>
    </row>
    <row r="64" spans="1:5" ht="12.75">
      <c r="A64" s="17">
        <v>57</v>
      </c>
      <c r="B64" s="17" t="s">
        <v>57</v>
      </c>
      <c r="C64" s="66">
        <v>4317772.02</v>
      </c>
      <c r="D64" s="2">
        <f t="shared" si="0"/>
        <v>0.0009862</v>
      </c>
      <c r="E64" s="18">
        <f t="shared" si="2"/>
        <v>315.87</v>
      </c>
    </row>
    <row r="65" spans="1:5" ht="12.75">
      <c r="A65" s="17">
        <v>58</v>
      </c>
      <c r="B65" s="17" t="s">
        <v>58</v>
      </c>
      <c r="C65" s="66">
        <v>3291957.12</v>
      </c>
      <c r="D65" s="2">
        <f t="shared" si="0"/>
        <v>0.0007519</v>
      </c>
      <c r="E65" s="18">
        <f t="shared" si="2"/>
        <v>240.82</v>
      </c>
    </row>
    <row r="66" spans="1:5" ht="12.75">
      <c r="A66" s="17">
        <v>59</v>
      </c>
      <c r="B66" s="17" t="s">
        <v>59</v>
      </c>
      <c r="C66" s="66">
        <v>68804108.94</v>
      </c>
      <c r="D66" s="2">
        <f t="shared" si="0"/>
        <v>0.0157153</v>
      </c>
      <c r="E66" s="18">
        <f t="shared" si="2"/>
        <v>5033.36</v>
      </c>
    </row>
    <row r="67" spans="1:5" ht="12.75">
      <c r="A67" s="17">
        <v>60</v>
      </c>
      <c r="B67" s="17" t="s">
        <v>60</v>
      </c>
      <c r="C67" s="66">
        <v>3196756.2</v>
      </c>
      <c r="D67" s="2">
        <f t="shared" si="0"/>
        <v>0.0007302</v>
      </c>
      <c r="E67" s="18">
        <f t="shared" si="2"/>
        <v>233.86</v>
      </c>
    </row>
    <row r="68" spans="1:5" ht="12.75">
      <c r="A68" s="17">
        <v>61</v>
      </c>
      <c r="B68" s="17" t="s">
        <v>61</v>
      </c>
      <c r="C68" s="66">
        <v>24396664.14</v>
      </c>
      <c r="D68" s="2">
        <f t="shared" si="0"/>
        <v>0.0055724</v>
      </c>
      <c r="E68" s="18">
        <f t="shared" si="2"/>
        <v>1784.74</v>
      </c>
    </row>
    <row r="69" spans="1:5" ht="12.75">
      <c r="A69" s="17">
        <v>62</v>
      </c>
      <c r="B69" s="17" t="s">
        <v>62</v>
      </c>
      <c r="C69" s="66">
        <v>18249220.62</v>
      </c>
      <c r="D69" s="2">
        <f t="shared" si="0"/>
        <v>0.0041683</v>
      </c>
      <c r="E69" s="18">
        <f t="shared" si="2"/>
        <v>1335.02</v>
      </c>
    </row>
    <row r="70" spans="1:5" ht="12.75">
      <c r="A70" s="17">
        <v>63</v>
      </c>
      <c r="B70" s="17" t="s">
        <v>63</v>
      </c>
      <c r="C70" s="66">
        <v>13447131.36</v>
      </c>
      <c r="D70" s="2">
        <f t="shared" si="0"/>
        <v>0.0030714</v>
      </c>
      <c r="E70" s="18">
        <f t="shared" si="2"/>
        <v>983.72</v>
      </c>
    </row>
    <row r="71" spans="1:5" ht="12.75">
      <c r="A71" s="17">
        <v>64</v>
      </c>
      <c r="B71" s="17" t="s">
        <v>64</v>
      </c>
      <c r="C71" s="66">
        <v>17453436.02</v>
      </c>
      <c r="D71" s="2">
        <f t="shared" si="0"/>
        <v>0.0039865</v>
      </c>
      <c r="E71" s="18">
        <f t="shared" si="2"/>
        <v>1276.8</v>
      </c>
    </row>
    <row r="72" spans="1:5" ht="12.75">
      <c r="A72" s="17">
        <v>65</v>
      </c>
      <c r="B72" s="17" t="s">
        <v>65</v>
      </c>
      <c r="C72" s="66">
        <v>15179934.58</v>
      </c>
      <c r="D72" s="2">
        <f t="shared" si="0"/>
        <v>0.0034672</v>
      </c>
      <c r="E72" s="18">
        <f aca="true" t="shared" si="3" ref="E72:E100">ROUND(C72/$C$101*$E$104,2)</f>
        <v>1110.49</v>
      </c>
    </row>
    <row r="73" spans="1:5" ht="12.75">
      <c r="A73" s="17">
        <v>66</v>
      </c>
      <c r="B73" s="17" t="s">
        <v>66</v>
      </c>
      <c r="C73" s="66">
        <v>40760718.29</v>
      </c>
      <c r="D73" s="2">
        <f aca="true" t="shared" si="4" ref="D73:D100">ROUND(+C73/$C$101,7)</f>
        <v>0.00931</v>
      </c>
      <c r="E73" s="18">
        <f t="shared" si="3"/>
        <v>2981.85</v>
      </c>
    </row>
    <row r="74" spans="1:5" ht="12.75">
      <c r="A74" s="17">
        <v>67</v>
      </c>
      <c r="B74" s="17" t="s">
        <v>67</v>
      </c>
      <c r="C74" s="66">
        <v>9760435.78</v>
      </c>
      <c r="D74" s="2">
        <f t="shared" si="4"/>
        <v>0.0022294</v>
      </c>
      <c r="E74" s="18">
        <f t="shared" si="3"/>
        <v>714.02</v>
      </c>
    </row>
    <row r="75" spans="1:5" ht="12.75">
      <c r="A75" s="17">
        <v>68</v>
      </c>
      <c r="B75" s="17" t="s">
        <v>68</v>
      </c>
      <c r="C75" s="66">
        <v>12588794.64</v>
      </c>
      <c r="D75" s="2">
        <f t="shared" si="4"/>
        <v>0.0028754</v>
      </c>
      <c r="E75" s="18">
        <f t="shared" si="3"/>
        <v>920.93</v>
      </c>
    </row>
    <row r="76" spans="1:5" ht="12.75">
      <c r="A76" s="17">
        <v>69</v>
      </c>
      <c r="B76" s="17" t="s">
        <v>69</v>
      </c>
      <c r="C76" s="66">
        <v>29872770.06</v>
      </c>
      <c r="D76" s="2">
        <f t="shared" si="4"/>
        <v>0.0068232</v>
      </c>
      <c r="E76" s="18">
        <f t="shared" si="3"/>
        <v>2185.34</v>
      </c>
    </row>
    <row r="77" spans="1:5" ht="12.75">
      <c r="A77" s="17">
        <v>70</v>
      </c>
      <c r="B77" s="17" t="s">
        <v>70</v>
      </c>
      <c r="C77" s="66">
        <v>22844422.4</v>
      </c>
      <c r="D77" s="2">
        <f t="shared" si="4"/>
        <v>0.0052178</v>
      </c>
      <c r="E77" s="18">
        <f t="shared" si="3"/>
        <v>1671.18</v>
      </c>
    </row>
    <row r="78" spans="1:5" ht="12.75">
      <c r="A78" s="17">
        <v>71</v>
      </c>
      <c r="B78" s="17" t="s">
        <v>71</v>
      </c>
      <c r="C78" s="66">
        <v>73137826.6</v>
      </c>
      <c r="D78" s="2">
        <f t="shared" si="4"/>
        <v>0.0167052</v>
      </c>
      <c r="E78" s="18">
        <f t="shared" si="3"/>
        <v>5350.39</v>
      </c>
    </row>
    <row r="79" spans="1:5" ht="12.75">
      <c r="A79" s="17">
        <v>72</v>
      </c>
      <c r="B79" s="17" t="s">
        <v>72</v>
      </c>
      <c r="C79" s="66">
        <v>20752861.54</v>
      </c>
      <c r="D79" s="2">
        <f t="shared" si="4"/>
        <v>0.0047401</v>
      </c>
      <c r="E79" s="18">
        <f t="shared" si="3"/>
        <v>1518.17</v>
      </c>
    </row>
    <row r="80" spans="1:5" ht="12.75">
      <c r="A80" s="17">
        <v>73</v>
      </c>
      <c r="B80" s="17" t="s">
        <v>73</v>
      </c>
      <c r="C80" s="66">
        <v>19925345.86</v>
      </c>
      <c r="D80" s="2">
        <f t="shared" si="4"/>
        <v>0.0045511</v>
      </c>
      <c r="E80" s="18">
        <f t="shared" si="3"/>
        <v>1457.64</v>
      </c>
    </row>
    <row r="81" spans="1:5" ht="12.75">
      <c r="A81" s="17">
        <v>74</v>
      </c>
      <c r="B81" s="17" t="s">
        <v>74</v>
      </c>
      <c r="C81" s="66">
        <v>20866865.27</v>
      </c>
      <c r="D81" s="2">
        <f t="shared" si="4"/>
        <v>0.0047661</v>
      </c>
      <c r="E81" s="18">
        <f t="shared" si="3"/>
        <v>1526.51</v>
      </c>
    </row>
    <row r="82" spans="1:5" ht="12.75">
      <c r="A82" s="17">
        <v>75</v>
      </c>
      <c r="B82" s="17" t="s">
        <v>75</v>
      </c>
      <c r="C82" s="66">
        <v>6929040.06</v>
      </c>
      <c r="D82" s="2">
        <f t="shared" si="4"/>
        <v>0.0015826</v>
      </c>
      <c r="E82" s="18">
        <f t="shared" si="3"/>
        <v>506.89</v>
      </c>
    </row>
    <row r="83" spans="1:5" ht="12.75">
      <c r="A83" s="17">
        <v>76</v>
      </c>
      <c r="B83" s="17" t="s">
        <v>76</v>
      </c>
      <c r="C83" s="66">
        <v>35194689.39</v>
      </c>
      <c r="D83" s="2">
        <f t="shared" si="4"/>
        <v>0.0080387</v>
      </c>
      <c r="E83" s="18">
        <f t="shared" si="3"/>
        <v>2574.67</v>
      </c>
    </row>
    <row r="84" spans="1:5" ht="12.75">
      <c r="A84" s="17">
        <v>77</v>
      </c>
      <c r="B84" s="17" t="s">
        <v>77</v>
      </c>
      <c r="C84" s="69">
        <v>385029731.4</v>
      </c>
      <c r="D84" s="2">
        <f t="shared" si="4"/>
        <v>0.0879435</v>
      </c>
      <c r="E84" s="18">
        <f t="shared" si="3"/>
        <v>28166.82</v>
      </c>
    </row>
    <row r="85" spans="1:5" ht="12.75">
      <c r="A85" s="17">
        <v>78</v>
      </c>
      <c r="B85" s="17" t="s">
        <v>78</v>
      </c>
      <c r="C85" s="66">
        <v>65131884.44</v>
      </c>
      <c r="D85" s="2">
        <f t="shared" si="4"/>
        <v>0.0148766</v>
      </c>
      <c r="E85" s="18">
        <f t="shared" si="3"/>
        <v>4764.72</v>
      </c>
    </row>
    <row r="86" spans="1:5" ht="12.75">
      <c r="A86" s="17">
        <v>79</v>
      </c>
      <c r="B86" s="17" t="s">
        <v>79</v>
      </c>
      <c r="C86" s="66">
        <v>62518348.42</v>
      </c>
      <c r="D86" s="2">
        <f t="shared" si="4"/>
        <v>0.0142796</v>
      </c>
      <c r="E86" s="18">
        <f t="shared" si="3"/>
        <v>4573.53</v>
      </c>
    </row>
    <row r="87" spans="1:5" ht="12.75">
      <c r="A87" s="17">
        <v>80</v>
      </c>
      <c r="B87" s="17" t="s">
        <v>80</v>
      </c>
      <c r="C87" s="66">
        <v>43389315.08</v>
      </c>
      <c r="D87" s="2">
        <f t="shared" si="4"/>
        <v>0.0099104</v>
      </c>
      <c r="E87" s="18">
        <f t="shared" si="3"/>
        <v>3174.14</v>
      </c>
    </row>
    <row r="88" spans="1:5" ht="12.75">
      <c r="A88" s="17">
        <v>81</v>
      </c>
      <c r="B88" s="17" t="s">
        <v>81</v>
      </c>
      <c r="C88" s="66">
        <v>16131025.72</v>
      </c>
      <c r="D88" s="2">
        <f t="shared" si="4"/>
        <v>0.0036844</v>
      </c>
      <c r="E88" s="18">
        <f t="shared" si="3"/>
        <v>1180.06</v>
      </c>
    </row>
    <row r="89" spans="1:5" ht="12.75">
      <c r="A89" s="17">
        <v>82</v>
      </c>
      <c r="B89" s="17" t="s">
        <v>82</v>
      </c>
      <c r="C89" s="66">
        <v>11285505.56</v>
      </c>
      <c r="D89" s="2">
        <f t="shared" si="4"/>
        <v>0.0025777</v>
      </c>
      <c r="E89" s="18">
        <f t="shared" si="3"/>
        <v>825.59</v>
      </c>
    </row>
    <row r="90" spans="1:5" ht="12.75">
      <c r="A90" s="17">
        <v>83</v>
      </c>
      <c r="B90" s="17" t="s">
        <v>83</v>
      </c>
      <c r="C90" s="66">
        <v>6994362.24</v>
      </c>
      <c r="D90" s="2">
        <f t="shared" si="4"/>
        <v>0.0015976</v>
      </c>
      <c r="E90" s="18">
        <f t="shared" si="3"/>
        <v>511.67</v>
      </c>
    </row>
    <row r="91" spans="1:5" ht="12.75">
      <c r="A91" s="17">
        <v>84</v>
      </c>
      <c r="B91" s="17" t="s">
        <v>84</v>
      </c>
      <c r="C91" s="66">
        <v>22111651.14</v>
      </c>
      <c r="D91" s="2">
        <f t="shared" si="4"/>
        <v>0.0050505</v>
      </c>
      <c r="E91" s="18">
        <f t="shared" si="3"/>
        <v>1617.58</v>
      </c>
    </row>
    <row r="92" spans="1:5" ht="12.75">
      <c r="A92" s="17">
        <v>85</v>
      </c>
      <c r="B92" s="17" t="s">
        <v>85</v>
      </c>
      <c r="C92" s="66">
        <v>19627523.78</v>
      </c>
      <c r="D92" s="2">
        <f t="shared" si="4"/>
        <v>0.0044831</v>
      </c>
      <c r="E92" s="18">
        <f t="shared" si="3"/>
        <v>1435.85</v>
      </c>
    </row>
    <row r="93" spans="1:5" ht="12.75">
      <c r="A93" s="17">
        <v>86</v>
      </c>
      <c r="B93" s="17" t="s">
        <v>86</v>
      </c>
      <c r="C93" s="66">
        <v>3817707.16</v>
      </c>
      <c r="D93" s="2">
        <f t="shared" si="4"/>
        <v>0.000872</v>
      </c>
      <c r="E93" s="18">
        <f t="shared" si="3"/>
        <v>279.28</v>
      </c>
    </row>
    <row r="94" spans="1:5" ht="12.75">
      <c r="A94" s="17">
        <v>87</v>
      </c>
      <c r="B94" s="17" t="s">
        <v>87</v>
      </c>
      <c r="C94" s="66">
        <v>15516783.48</v>
      </c>
      <c r="D94" s="2">
        <f t="shared" si="4"/>
        <v>0.0035441</v>
      </c>
      <c r="E94" s="18">
        <f t="shared" si="3"/>
        <v>1135.13</v>
      </c>
    </row>
    <row r="95" spans="1:5" ht="12.75">
      <c r="A95" s="17">
        <v>88</v>
      </c>
      <c r="B95" s="17" t="s">
        <v>88</v>
      </c>
      <c r="C95" s="66">
        <v>14738186.49</v>
      </c>
      <c r="D95" s="2">
        <f t="shared" si="4"/>
        <v>0.0033663</v>
      </c>
      <c r="E95" s="18">
        <f t="shared" si="3"/>
        <v>1078.17</v>
      </c>
    </row>
    <row r="96" spans="1:5" ht="12.75">
      <c r="A96" s="17">
        <v>89</v>
      </c>
      <c r="B96" s="17" t="s">
        <v>89</v>
      </c>
      <c r="C96" s="66">
        <v>58872290.42</v>
      </c>
      <c r="D96" s="2">
        <f t="shared" si="4"/>
        <v>0.0134468</v>
      </c>
      <c r="E96" s="18">
        <f t="shared" si="3"/>
        <v>4306.8</v>
      </c>
    </row>
    <row r="97" spans="1:5" ht="12.75">
      <c r="A97" s="17">
        <v>90</v>
      </c>
      <c r="B97" s="17" t="s">
        <v>90</v>
      </c>
      <c r="C97" s="66">
        <v>26694692.8</v>
      </c>
      <c r="D97" s="2">
        <f t="shared" si="4"/>
        <v>0.0060973</v>
      </c>
      <c r="E97" s="18">
        <f t="shared" si="3"/>
        <v>1952.85</v>
      </c>
    </row>
    <row r="98" spans="1:5" ht="12.75">
      <c r="A98" s="17">
        <v>91</v>
      </c>
      <c r="B98" s="17" t="s">
        <v>91</v>
      </c>
      <c r="C98" s="66">
        <v>14409225.02</v>
      </c>
      <c r="D98" s="2">
        <f t="shared" si="4"/>
        <v>0.0032912</v>
      </c>
      <c r="E98" s="18">
        <f t="shared" si="3"/>
        <v>1054.11</v>
      </c>
    </row>
    <row r="99" spans="1:5" ht="12.75">
      <c r="A99" s="17">
        <v>92</v>
      </c>
      <c r="B99" s="17" t="s">
        <v>92</v>
      </c>
      <c r="C99" s="66">
        <v>5385026.68</v>
      </c>
      <c r="D99" s="2">
        <f t="shared" si="4"/>
        <v>0.00123</v>
      </c>
      <c r="E99" s="18">
        <f t="shared" si="3"/>
        <v>393.94</v>
      </c>
    </row>
    <row r="100" spans="1:5" ht="12.75">
      <c r="A100" s="17">
        <v>93</v>
      </c>
      <c r="B100" s="17" t="s">
        <v>93</v>
      </c>
      <c r="C100" s="66">
        <v>42566775.44</v>
      </c>
      <c r="D100" s="2">
        <f t="shared" si="4"/>
        <v>0.0097226</v>
      </c>
      <c r="E100" s="18">
        <f t="shared" si="3"/>
        <v>3113.97</v>
      </c>
    </row>
    <row r="101" spans="1:5" ht="13.5" thickBot="1">
      <c r="A101" s="19"/>
      <c r="B101" s="20" t="s">
        <v>94</v>
      </c>
      <c r="C101" s="74">
        <f>SUM(C8:C100)</f>
        <v>4378148327.86</v>
      </c>
      <c r="D101" s="3">
        <f>SUM(D8:D100)</f>
        <v>1.0000002000000001</v>
      </c>
      <c r="E101" s="24">
        <f>SUM(E8:E100)</f>
        <v>320283.1399999999</v>
      </c>
    </row>
    <row r="102" ht="13.5" thickTop="1"/>
    <row r="103" ht="12.75">
      <c r="A103" s="28" t="s">
        <v>97</v>
      </c>
    </row>
    <row r="104" spans="2:5" ht="12.75">
      <c r="B104" s="30">
        <v>44047</v>
      </c>
      <c r="C104" s="21" t="s">
        <v>95</v>
      </c>
      <c r="E104" s="18">
        <v>320283.14</v>
      </c>
    </row>
  </sheetData>
  <sheetProtection/>
  <printOptions horizontalCentered="1"/>
  <pageMargins left="0.75" right="0.75" top="0.5" bottom="0.51" header="0.5" footer="0.22"/>
  <pageSetup fitToHeight="2" horizontalDpi="600" verticalDpi="600" orientation="portrait" r:id="rId1"/>
  <headerFooter alignWithMargins="0">
    <oddFooter>&amp;C&amp;P of 4 pages</oddFooter>
  </headerFooter>
  <rowBreaks count="1" manualBreakCount="1">
    <brk id="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3">
      <selection activeCell="F8" sqref="F8"/>
    </sheetView>
  </sheetViews>
  <sheetFormatPr defaultColWidth="9.140625" defaultRowHeight="12.75"/>
  <cols>
    <col min="1" max="1" width="5.7109375" style="9" customWidth="1"/>
    <col min="2" max="2" width="18.28125" style="9" customWidth="1"/>
    <col min="3" max="3" width="21.421875" style="21" customWidth="1"/>
    <col min="4" max="4" width="10.140625" style="21" bestFit="1" customWidth="1"/>
    <col min="5" max="5" width="18.7109375" style="21" bestFit="1" customWidth="1"/>
    <col min="6" max="6" width="18.421875" style="21" customWidth="1"/>
    <col min="7" max="7" width="18.7109375" style="9" bestFit="1" customWidth="1"/>
    <col min="8" max="16384" width="9.140625" style="9" customWidth="1"/>
  </cols>
  <sheetData>
    <row r="1" spans="1:7" ht="12.75">
      <c r="A1" s="4" t="s">
        <v>115</v>
      </c>
      <c r="B1" s="7"/>
      <c r="C1" s="8"/>
      <c r="D1" s="8"/>
      <c r="E1" s="8"/>
      <c r="F1" s="8"/>
      <c r="G1" s="25"/>
    </row>
    <row r="2" spans="1:7" ht="12.75">
      <c r="A2" s="4" t="s">
        <v>120</v>
      </c>
      <c r="B2" s="7"/>
      <c r="C2" s="8"/>
      <c r="D2" s="8"/>
      <c r="E2" s="8"/>
      <c r="F2" s="8"/>
      <c r="G2" s="25"/>
    </row>
    <row r="3" spans="1:7" ht="12.75">
      <c r="A3" s="26" t="s">
        <v>114</v>
      </c>
      <c r="B3" s="7"/>
      <c r="C3" s="8"/>
      <c r="D3" s="8"/>
      <c r="E3" s="8"/>
      <c r="F3" s="8"/>
      <c r="G3" s="25"/>
    </row>
    <row r="4" spans="1:7" ht="12.75">
      <c r="A4" s="27" t="s">
        <v>122</v>
      </c>
      <c r="B4" s="7"/>
      <c r="C4" s="8"/>
      <c r="D4" s="8"/>
      <c r="E4" s="8"/>
      <c r="F4" s="8"/>
      <c r="G4" s="25"/>
    </row>
    <row r="5" spans="1:7" ht="12.75">
      <c r="A5" s="27"/>
      <c r="B5" s="7"/>
      <c r="C5" s="8"/>
      <c r="D5" s="8"/>
      <c r="E5" s="8"/>
      <c r="F5" s="8"/>
      <c r="G5" s="25"/>
    </row>
    <row r="6" spans="1:7" ht="12.75">
      <c r="A6" s="10"/>
      <c r="B6" s="10"/>
      <c r="C6" s="11" t="s">
        <v>102</v>
      </c>
      <c r="D6" s="12" t="s">
        <v>108</v>
      </c>
      <c r="E6" s="11" t="s">
        <v>104</v>
      </c>
      <c r="F6" s="11" t="s">
        <v>106</v>
      </c>
      <c r="G6" s="11" t="s">
        <v>107</v>
      </c>
    </row>
    <row r="7" spans="1:7" ht="12.75">
      <c r="A7" s="13" t="s">
        <v>0</v>
      </c>
      <c r="B7" s="14" t="s">
        <v>103</v>
      </c>
      <c r="C7" s="15" t="s">
        <v>99</v>
      </c>
      <c r="D7" s="16" t="s">
        <v>109</v>
      </c>
      <c r="E7" s="15" t="s">
        <v>105</v>
      </c>
      <c r="F7" s="15" t="s">
        <v>105</v>
      </c>
      <c r="G7" s="15" t="s">
        <v>105</v>
      </c>
    </row>
    <row r="8" spans="1:7" ht="12.75">
      <c r="A8" s="17">
        <v>1</v>
      </c>
      <c r="B8" s="17" t="s">
        <v>1</v>
      </c>
      <c r="C8" s="101">
        <v>61047576.18</v>
      </c>
      <c r="D8" s="2">
        <f>ROUND(+C8/$C$101,7)</f>
        <v>0.0139437</v>
      </c>
      <c r="E8" s="23">
        <f>'1st half'!E8</f>
        <v>7069.09</v>
      </c>
      <c r="F8" s="18">
        <f>'2nd half'!E8</f>
        <v>4465.93</v>
      </c>
      <c r="G8" s="18">
        <f>+E8+F8</f>
        <v>11535.02</v>
      </c>
    </row>
    <row r="9" spans="1:7" ht="12.75">
      <c r="A9" s="17">
        <v>2</v>
      </c>
      <c r="B9" s="17" t="s">
        <v>2</v>
      </c>
      <c r="C9" s="1">
        <v>27337153.71</v>
      </c>
      <c r="D9" s="2">
        <f aca="true" t="shared" si="0" ref="D9:D72">ROUND(+C9/$C$101,7)</f>
        <v>0.006244</v>
      </c>
      <c r="E9" s="23">
        <f>'1st half'!E9</f>
        <v>3165.54</v>
      </c>
      <c r="F9" s="18">
        <f>'2nd half'!E9</f>
        <v>1999.85</v>
      </c>
      <c r="G9" s="18">
        <f aca="true" t="shared" si="1" ref="G9:G72">+E9+F9</f>
        <v>5165.389999999999</v>
      </c>
    </row>
    <row r="10" spans="1:7" ht="12.75">
      <c r="A10" s="17">
        <v>3</v>
      </c>
      <c r="B10" s="17" t="s">
        <v>3</v>
      </c>
      <c r="C10" s="1">
        <v>2840560.64</v>
      </c>
      <c r="D10" s="2">
        <f t="shared" si="0"/>
        <v>0.0006488</v>
      </c>
      <c r="E10" s="23">
        <f>'1st half'!E10</f>
        <v>328.93</v>
      </c>
      <c r="F10" s="18">
        <f>'2nd half'!E10</f>
        <v>207.8</v>
      </c>
      <c r="G10" s="18">
        <f t="shared" si="1"/>
        <v>536.73</v>
      </c>
    </row>
    <row r="11" spans="1:7" ht="12.75">
      <c r="A11" s="17">
        <v>4</v>
      </c>
      <c r="B11" s="17" t="s">
        <v>4</v>
      </c>
      <c r="C11" s="1">
        <v>4165172.7</v>
      </c>
      <c r="D11" s="2">
        <f t="shared" si="0"/>
        <v>0.0009514</v>
      </c>
      <c r="E11" s="23">
        <f>'1st half'!E11</f>
        <v>482.31</v>
      </c>
      <c r="F11" s="18">
        <f>'2nd half'!E11</f>
        <v>304.7</v>
      </c>
      <c r="G11" s="18">
        <f t="shared" si="1"/>
        <v>787.01</v>
      </c>
    </row>
    <row r="12" spans="1:7" ht="12.75">
      <c r="A12" s="17">
        <v>5</v>
      </c>
      <c r="B12" s="17" t="s">
        <v>5</v>
      </c>
      <c r="C12" s="1">
        <v>3148776.62</v>
      </c>
      <c r="D12" s="2">
        <f t="shared" si="0"/>
        <v>0.0007192</v>
      </c>
      <c r="E12" s="23">
        <f>'1st half'!E12</f>
        <v>364.62</v>
      </c>
      <c r="F12" s="18">
        <f>'2nd half'!E12</f>
        <v>230.35</v>
      </c>
      <c r="G12" s="18">
        <f t="shared" si="1"/>
        <v>594.97</v>
      </c>
    </row>
    <row r="13" spans="1:7" ht="12.75">
      <c r="A13" s="17">
        <v>6</v>
      </c>
      <c r="B13" s="17" t="s">
        <v>6</v>
      </c>
      <c r="C13" s="1">
        <v>22971321.44</v>
      </c>
      <c r="D13" s="2">
        <f t="shared" si="0"/>
        <v>0.0052468</v>
      </c>
      <c r="E13" s="23">
        <f>'1st half'!E13</f>
        <v>2660</v>
      </c>
      <c r="F13" s="18">
        <f>'2nd half'!E13</f>
        <v>1680.47</v>
      </c>
      <c r="G13" s="18">
        <f t="shared" si="1"/>
        <v>4340.47</v>
      </c>
    </row>
    <row r="14" spans="1:7" ht="12.75">
      <c r="A14" s="17">
        <v>7</v>
      </c>
      <c r="B14" s="17" t="s">
        <v>7</v>
      </c>
      <c r="C14" s="1">
        <v>24079546.38</v>
      </c>
      <c r="D14" s="2">
        <f t="shared" si="0"/>
        <v>0.0054999</v>
      </c>
      <c r="E14" s="23">
        <f>'1st half'!E14</f>
        <v>2788.33</v>
      </c>
      <c r="F14" s="18">
        <f>'2nd half'!E14</f>
        <v>1761.54</v>
      </c>
      <c r="G14" s="18">
        <f t="shared" si="1"/>
        <v>4549.87</v>
      </c>
    </row>
    <row r="15" spans="1:7" ht="12.75">
      <c r="A15" s="17">
        <v>8</v>
      </c>
      <c r="B15" s="17" t="s">
        <v>8</v>
      </c>
      <c r="C15" s="1">
        <v>6775376.38</v>
      </c>
      <c r="D15" s="2">
        <f t="shared" si="0"/>
        <v>0.0015475</v>
      </c>
      <c r="E15" s="23">
        <f>'1st half'!E15</f>
        <v>784.56</v>
      </c>
      <c r="F15" s="18">
        <f>'2nd half'!E15</f>
        <v>495.65</v>
      </c>
      <c r="G15" s="18">
        <f t="shared" si="1"/>
        <v>1280.21</v>
      </c>
    </row>
    <row r="16" spans="1:7" ht="12.75">
      <c r="A16" s="17">
        <v>9</v>
      </c>
      <c r="B16" s="17" t="s">
        <v>9</v>
      </c>
      <c r="C16" s="1">
        <v>11521554.21</v>
      </c>
      <c r="D16" s="2">
        <f t="shared" si="0"/>
        <v>0.0026316</v>
      </c>
      <c r="E16" s="23">
        <f>'1st half'!E16</f>
        <v>1334.15</v>
      </c>
      <c r="F16" s="18">
        <f>'2nd half'!E16</f>
        <v>842.86</v>
      </c>
      <c r="G16" s="18">
        <f t="shared" si="1"/>
        <v>2177.01</v>
      </c>
    </row>
    <row r="17" spans="1:7" ht="12.75">
      <c r="A17" s="17">
        <v>10</v>
      </c>
      <c r="B17" s="17" t="s">
        <v>10</v>
      </c>
      <c r="C17" s="1">
        <v>108787266.09</v>
      </c>
      <c r="D17" s="2">
        <f t="shared" si="0"/>
        <v>0.0248478</v>
      </c>
      <c r="E17" s="23">
        <f>'1st half'!E17</f>
        <v>12597.18</v>
      </c>
      <c r="F17" s="18">
        <f>'2nd half'!E17</f>
        <v>7958.32</v>
      </c>
      <c r="G17" s="18">
        <f t="shared" si="1"/>
        <v>20555.5</v>
      </c>
    </row>
    <row r="18" spans="1:7" ht="12.75">
      <c r="A18" s="17">
        <v>11</v>
      </c>
      <c r="B18" s="17" t="s">
        <v>11</v>
      </c>
      <c r="C18" s="1">
        <v>25949162.54</v>
      </c>
      <c r="D18" s="2">
        <f t="shared" si="0"/>
        <v>0.005927</v>
      </c>
      <c r="E18" s="23">
        <f>'1st half'!E18</f>
        <v>3004.82</v>
      </c>
      <c r="F18" s="18">
        <f>'2nd half'!E18</f>
        <v>1898.31</v>
      </c>
      <c r="G18" s="18">
        <f t="shared" si="1"/>
        <v>4903.13</v>
      </c>
    </row>
    <row r="19" spans="1:7" ht="12.75">
      <c r="A19" s="17">
        <v>12</v>
      </c>
      <c r="B19" s="17" t="s">
        <v>12</v>
      </c>
      <c r="C19" s="1">
        <v>30710388.12</v>
      </c>
      <c r="D19" s="2">
        <f t="shared" si="0"/>
        <v>0.0070145</v>
      </c>
      <c r="E19" s="23">
        <f>'1st half'!E19</f>
        <v>3556.15</v>
      </c>
      <c r="F19" s="18">
        <f>'2nd half'!E19</f>
        <v>2246.62</v>
      </c>
      <c r="G19" s="18">
        <f t="shared" si="1"/>
        <v>5802.77</v>
      </c>
    </row>
    <row r="20" spans="1:7" ht="12.75">
      <c r="A20" s="17">
        <v>13</v>
      </c>
      <c r="B20" s="17" t="s">
        <v>13</v>
      </c>
      <c r="C20" s="1">
        <v>68176538.96</v>
      </c>
      <c r="D20" s="2">
        <f t="shared" si="0"/>
        <v>0.015572</v>
      </c>
      <c r="E20" s="23">
        <f>'1st half'!E20</f>
        <v>7894.6</v>
      </c>
      <c r="F20" s="18">
        <f>'2nd half'!E20</f>
        <v>4987.45</v>
      </c>
      <c r="G20" s="18">
        <f t="shared" si="1"/>
        <v>12882.05</v>
      </c>
    </row>
    <row r="21" spans="1:7" ht="12.75">
      <c r="A21" s="17">
        <v>14</v>
      </c>
      <c r="B21" s="17" t="s">
        <v>14</v>
      </c>
      <c r="C21" s="1">
        <v>27564702.62</v>
      </c>
      <c r="D21" s="2">
        <f t="shared" si="0"/>
        <v>0.006296</v>
      </c>
      <c r="E21" s="23">
        <f>'1st half'!E21</f>
        <v>3191.89</v>
      </c>
      <c r="F21" s="18">
        <f>'2nd half'!E21</f>
        <v>2016.49</v>
      </c>
      <c r="G21" s="18">
        <f t="shared" si="1"/>
        <v>5208.38</v>
      </c>
    </row>
    <row r="22" spans="1:7" ht="12.75">
      <c r="A22" s="17">
        <v>15</v>
      </c>
      <c r="B22" s="17" t="s">
        <v>15</v>
      </c>
      <c r="C22" s="1">
        <v>16116574.65</v>
      </c>
      <c r="D22" s="2">
        <f t="shared" si="0"/>
        <v>0.0036811</v>
      </c>
      <c r="E22" s="23">
        <f>'1st half'!E22</f>
        <v>1866.24</v>
      </c>
      <c r="F22" s="18">
        <f>'2nd half'!E22</f>
        <v>1179.01</v>
      </c>
      <c r="G22" s="18">
        <f t="shared" si="1"/>
        <v>3045.25</v>
      </c>
    </row>
    <row r="23" spans="1:7" ht="12.75">
      <c r="A23" s="17">
        <v>16</v>
      </c>
      <c r="B23" s="17" t="s">
        <v>16</v>
      </c>
      <c r="C23" s="1">
        <v>23222570.32</v>
      </c>
      <c r="D23" s="2">
        <f t="shared" si="0"/>
        <v>0.0053042</v>
      </c>
      <c r="E23" s="23">
        <f>'1st half'!E23</f>
        <v>2689.09</v>
      </c>
      <c r="F23" s="18">
        <f>'2nd half'!E23</f>
        <v>1698.85</v>
      </c>
      <c r="G23" s="18">
        <f t="shared" si="1"/>
        <v>4387.9400000000005</v>
      </c>
    </row>
    <row r="24" spans="1:7" ht="12.75">
      <c r="A24" s="17">
        <v>17</v>
      </c>
      <c r="B24" s="17" t="s">
        <v>17</v>
      </c>
      <c r="C24" s="1">
        <v>25300975.06</v>
      </c>
      <c r="D24" s="2">
        <f t="shared" si="0"/>
        <v>0.0057789</v>
      </c>
      <c r="E24" s="23">
        <f>'1st half'!E24</f>
        <v>2929.76</v>
      </c>
      <c r="F24" s="18">
        <f>'2nd half'!E24</f>
        <v>1850.89</v>
      </c>
      <c r="G24" s="18">
        <f t="shared" si="1"/>
        <v>4780.650000000001</v>
      </c>
    </row>
    <row r="25" spans="1:7" ht="12.75">
      <c r="A25" s="17">
        <v>18</v>
      </c>
      <c r="B25" s="17" t="s">
        <v>18</v>
      </c>
      <c r="C25" s="1">
        <v>26870724.76</v>
      </c>
      <c r="D25" s="2">
        <f t="shared" si="0"/>
        <v>0.0061375</v>
      </c>
      <c r="E25" s="23">
        <f>'1st half'!E25</f>
        <v>3111.53</v>
      </c>
      <c r="F25" s="18">
        <f>'2nd half'!E25</f>
        <v>1965.73</v>
      </c>
      <c r="G25" s="18">
        <f t="shared" si="1"/>
        <v>5077.26</v>
      </c>
    </row>
    <row r="26" spans="1:7" ht="12.75">
      <c r="A26" s="17">
        <v>19</v>
      </c>
      <c r="B26" s="17" t="s">
        <v>19</v>
      </c>
      <c r="C26" s="1">
        <v>28544510.06</v>
      </c>
      <c r="D26" s="2">
        <f t="shared" si="0"/>
        <v>0.0065198</v>
      </c>
      <c r="E26" s="23">
        <f>'1st half'!E26</f>
        <v>3305.35</v>
      </c>
      <c r="F26" s="18">
        <f>'2nd half'!E26</f>
        <v>2088.17</v>
      </c>
      <c r="G26" s="18">
        <f t="shared" si="1"/>
        <v>5393.52</v>
      </c>
    </row>
    <row r="27" spans="1:7" ht="12.75">
      <c r="A27" s="17">
        <v>20</v>
      </c>
      <c r="B27" s="17" t="s">
        <v>20</v>
      </c>
      <c r="C27" s="1">
        <v>30590206.3</v>
      </c>
      <c r="D27" s="2">
        <f t="shared" si="0"/>
        <v>0.006987</v>
      </c>
      <c r="E27" s="23">
        <f>'1st half'!E27</f>
        <v>3542.24</v>
      </c>
      <c r="F27" s="18">
        <f>'2nd half'!E27</f>
        <v>2237.82</v>
      </c>
      <c r="G27" s="18">
        <f t="shared" si="1"/>
        <v>5780.0599999999995</v>
      </c>
    </row>
    <row r="28" spans="1:7" ht="12.75">
      <c r="A28" s="17">
        <v>21</v>
      </c>
      <c r="B28" s="17" t="s">
        <v>21</v>
      </c>
      <c r="C28" s="1">
        <v>43902190.48</v>
      </c>
      <c r="D28" s="2">
        <f t="shared" si="0"/>
        <v>0.0100276</v>
      </c>
      <c r="E28" s="23">
        <f>'1st half'!E28</f>
        <v>5083.72</v>
      </c>
      <c r="F28" s="18">
        <f>'2nd half'!E28</f>
        <v>3211.66</v>
      </c>
      <c r="G28" s="18">
        <f t="shared" si="1"/>
        <v>8295.380000000001</v>
      </c>
    </row>
    <row r="29" spans="1:7" ht="12.75">
      <c r="A29" s="17">
        <v>22</v>
      </c>
      <c r="B29" s="17" t="s">
        <v>22</v>
      </c>
      <c r="C29" s="1">
        <v>33248013.44</v>
      </c>
      <c r="D29" s="2">
        <f t="shared" si="0"/>
        <v>0.0075941</v>
      </c>
      <c r="E29" s="23">
        <f>'1st half'!E29</f>
        <v>3850</v>
      </c>
      <c r="F29" s="18">
        <f>'2nd half'!E29</f>
        <v>2432.26</v>
      </c>
      <c r="G29" s="18">
        <f t="shared" si="1"/>
        <v>6282.26</v>
      </c>
    </row>
    <row r="30" spans="1:7" ht="12.75">
      <c r="A30" s="17">
        <v>23</v>
      </c>
      <c r="B30" s="17" t="s">
        <v>23</v>
      </c>
      <c r="C30" s="1">
        <v>15885338.06</v>
      </c>
      <c r="D30" s="2">
        <f t="shared" si="0"/>
        <v>0.0036283</v>
      </c>
      <c r="E30" s="23">
        <f>'1st half'!E30</f>
        <v>1839.47</v>
      </c>
      <c r="F30" s="18">
        <f>'2nd half'!E30</f>
        <v>1162.09</v>
      </c>
      <c r="G30" s="18">
        <f t="shared" si="1"/>
        <v>3001.56</v>
      </c>
    </row>
    <row r="31" spans="1:7" ht="12.75">
      <c r="A31" s="17">
        <v>24</v>
      </c>
      <c r="B31" s="17" t="s">
        <v>24</v>
      </c>
      <c r="C31" s="1">
        <v>55057244.58</v>
      </c>
      <c r="D31" s="2">
        <f t="shared" si="0"/>
        <v>0.0125755</v>
      </c>
      <c r="E31" s="23">
        <f>'1st half'!E31</f>
        <v>6375.43</v>
      </c>
      <c r="F31" s="18">
        <f>'2nd half'!E31</f>
        <v>4027.71</v>
      </c>
      <c r="G31" s="18">
        <f t="shared" si="1"/>
        <v>10403.14</v>
      </c>
    </row>
    <row r="32" spans="1:7" ht="12.75">
      <c r="A32" s="17">
        <v>25</v>
      </c>
      <c r="B32" s="17" t="s">
        <v>25</v>
      </c>
      <c r="C32" s="1">
        <v>6159423.3</v>
      </c>
      <c r="D32" s="2">
        <f t="shared" si="0"/>
        <v>0.0014069</v>
      </c>
      <c r="E32" s="23">
        <f>'1st half'!E32</f>
        <v>713.24</v>
      </c>
      <c r="F32" s="18">
        <f>'2nd half'!E32</f>
        <v>450.59</v>
      </c>
      <c r="G32" s="18">
        <f t="shared" si="1"/>
        <v>1163.83</v>
      </c>
    </row>
    <row r="33" spans="1:7" ht="12.75">
      <c r="A33" s="17">
        <v>26</v>
      </c>
      <c r="B33" s="17" t="s">
        <v>26</v>
      </c>
      <c r="C33" s="1">
        <v>20300219.72</v>
      </c>
      <c r="D33" s="2">
        <f t="shared" si="0"/>
        <v>0.0046367</v>
      </c>
      <c r="E33" s="23">
        <f>'1st half'!E33</f>
        <v>2350.69</v>
      </c>
      <c r="F33" s="18">
        <f>'2nd half'!E33</f>
        <v>1485.06</v>
      </c>
      <c r="G33" s="18">
        <f t="shared" si="1"/>
        <v>3835.75</v>
      </c>
    </row>
    <row r="34" spans="1:7" ht="12.75">
      <c r="A34" s="17">
        <v>27</v>
      </c>
      <c r="B34" s="17" t="s">
        <v>27</v>
      </c>
      <c r="C34" s="1">
        <v>72762832.62</v>
      </c>
      <c r="D34" s="2">
        <f t="shared" si="0"/>
        <v>0.0166195</v>
      </c>
      <c r="E34" s="23">
        <f>'1st half'!E34</f>
        <v>8425.68</v>
      </c>
      <c r="F34" s="18">
        <f>'2nd half'!E34</f>
        <v>5322.96</v>
      </c>
      <c r="G34" s="18">
        <f t="shared" si="1"/>
        <v>13748.64</v>
      </c>
    </row>
    <row r="35" spans="1:7" ht="12.75">
      <c r="A35" s="17">
        <v>28</v>
      </c>
      <c r="B35" s="17" t="s">
        <v>28</v>
      </c>
      <c r="C35" s="1">
        <v>1098889400.04</v>
      </c>
      <c r="D35" s="2">
        <f t="shared" si="0"/>
        <v>0.2509941</v>
      </c>
      <c r="E35" s="88">
        <f>'1st half'!E35</f>
        <v>127247.45000000001</v>
      </c>
      <c r="F35" s="87">
        <f>'2nd half'!E35</f>
        <v>80389.18999999999</v>
      </c>
      <c r="G35" s="18">
        <f t="shared" si="1"/>
        <v>207636.64</v>
      </c>
    </row>
    <row r="36" spans="1:7" ht="12.75">
      <c r="A36" s="17">
        <v>29</v>
      </c>
      <c r="B36" s="17" t="s">
        <v>29</v>
      </c>
      <c r="C36" s="1">
        <v>8857603.84</v>
      </c>
      <c r="D36" s="2">
        <f t="shared" si="0"/>
        <v>0.0020231</v>
      </c>
      <c r="E36" s="23">
        <f>'1st half'!E36</f>
        <v>1025.68</v>
      </c>
      <c r="F36" s="18">
        <f>'2nd half'!E36</f>
        <v>647.98</v>
      </c>
      <c r="G36" s="18">
        <f t="shared" si="1"/>
        <v>1673.66</v>
      </c>
    </row>
    <row r="37" spans="1:7" ht="12.75">
      <c r="A37" s="17">
        <v>30</v>
      </c>
      <c r="B37" s="17" t="s">
        <v>30</v>
      </c>
      <c r="C37" s="1">
        <v>26696421.02</v>
      </c>
      <c r="D37" s="2">
        <f t="shared" si="0"/>
        <v>0.0060977</v>
      </c>
      <c r="E37" s="23">
        <f>'1st half'!E37</f>
        <v>3091.35</v>
      </c>
      <c r="F37" s="18">
        <f>'2nd half'!E37</f>
        <v>1952.97</v>
      </c>
      <c r="G37" s="18">
        <f t="shared" si="1"/>
        <v>5044.32</v>
      </c>
    </row>
    <row r="38" spans="1:7" ht="12.75">
      <c r="A38" s="17">
        <v>31</v>
      </c>
      <c r="B38" s="17" t="s">
        <v>31</v>
      </c>
      <c r="C38" s="1">
        <v>12853721.7</v>
      </c>
      <c r="D38" s="2">
        <f t="shared" si="0"/>
        <v>0.0029359</v>
      </c>
      <c r="E38" s="23">
        <f>'1st half'!E38</f>
        <v>1488.41</v>
      </c>
      <c r="F38" s="18">
        <f>'2nd half'!E38</f>
        <v>940.31</v>
      </c>
      <c r="G38" s="18">
        <f t="shared" si="1"/>
        <v>2428.7200000000003</v>
      </c>
    </row>
    <row r="39" spans="1:7" ht="12.75">
      <c r="A39" s="17">
        <v>32</v>
      </c>
      <c r="B39" s="17" t="s">
        <v>32</v>
      </c>
      <c r="C39" s="1">
        <v>11272693.14</v>
      </c>
      <c r="D39" s="2">
        <f t="shared" si="0"/>
        <v>0.0025748</v>
      </c>
      <c r="E39" s="23">
        <f>'1st half'!E39</f>
        <v>1305.34</v>
      </c>
      <c r="F39" s="18">
        <f>'2nd half'!E39</f>
        <v>824.65</v>
      </c>
      <c r="G39" s="18">
        <f t="shared" si="1"/>
        <v>2129.99</v>
      </c>
    </row>
    <row r="40" spans="1:7" ht="12.75">
      <c r="A40" s="17">
        <v>33</v>
      </c>
      <c r="B40" s="17" t="s">
        <v>33</v>
      </c>
      <c r="C40" s="1">
        <v>14661911.28</v>
      </c>
      <c r="D40" s="2">
        <f t="shared" si="0"/>
        <v>0.0033489</v>
      </c>
      <c r="E40" s="23">
        <f>'1st half'!E40</f>
        <v>1697.8</v>
      </c>
      <c r="F40" s="18">
        <f>'2nd half'!E40</f>
        <v>1072.59</v>
      </c>
      <c r="G40" s="18">
        <f t="shared" si="1"/>
        <v>2770.39</v>
      </c>
    </row>
    <row r="41" spans="1:7" ht="12.75">
      <c r="A41" s="17">
        <v>34</v>
      </c>
      <c r="B41" s="17" t="s">
        <v>34</v>
      </c>
      <c r="C41" s="1">
        <v>54000618.01</v>
      </c>
      <c r="D41" s="2">
        <f t="shared" si="0"/>
        <v>0.0123341</v>
      </c>
      <c r="E41" s="23">
        <f>'1st half'!E41</f>
        <v>6253.08</v>
      </c>
      <c r="F41" s="18">
        <f>'2nd half'!E41</f>
        <v>3950.41</v>
      </c>
      <c r="G41" s="18">
        <f t="shared" si="1"/>
        <v>10203.49</v>
      </c>
    </row>
    <row r="42" spans="1:7" ht="12.75">
      <c r="A42" s="17">
        <v>35</v>
      </c>
      <c r="B42" s="17" t="s">
        <v>35</v>
      </c>
      <c r="C42" s="1">
        <v>7763471.26</v>
      </c>
      <c r="D42" s="2">
        <f t="shared" si="0"/>
        <v>0.0017732</v>
      </c>
      <c r="E42" s="23">
        <f>'1st half'!E42</f>
        <v>898.98</v>
      </c>
      <c r="F42" s="18">
        <f>'2nd half'!E42</f>
        <v>567.94</v>
      </c>
      <c r="G42" s="18">
        <f t="shared" si="1"/>
        <v>1466.92</v>
      </c>
    </row>
    <row r="43" spans="1:7" ht="12.75">
      <c r="A43" s="17">
        <v>36</v>
      </c>
      <c r="B43" s="17" t="s">
        <v>36</v>
      </c>
      <c r="C43" s="1">
        <v>6644942.46</v>
      </c>
      <c r="D43" s="2">
        <f t="shared" si="0"/>
        <v>0.0015178</v>
      </c>
      <c r="E43" s="23">
        <f>'1st half'!E43</f>
        <v>769.46</v>
      </c>
      <c r="F43" s="18">
        <f>'2nd half'!E43</f>
        <v>486.11</v>
      </c>
      <c r="G43" s="18">
        <f t="shared" si="1"/>
        <v>1255.5700000000002</v>
      </c>
    </row>
    <row r="44" spans="1:7" ht="12.75">
      <c r="A44" s="17">
        <v>37</v>
      </c>
      <c r="B44" s="17" t="s">
        <v>37</v>
      </c>
      <c r="C44" s="1">
        <v>10530360.27</v>
      </c>
      <c r="D44" s="2">
        <f t="shared" si="0"/>
        <v>0.0024052</v>
      </c>
      <c r="E44" s="23">
        <f>'1st half'!E44</f>
        <v>1219.38</v>
      </c>
      <c r="F44" s="18">
        <f>'2nd half'!E44</f>
        <v>770.35</v>
      </c>
      <c r="G44" s="18">
        <f t="shared" si="1"/>
        <v>1989.73</v>
      </c>
    </row>
    <row r="45" spans="1:7" ht="12.75">
      <c r="A45" s="17">
        <v>38</v>
      </c>
      <c r="B45" s="17" t="s">
        <v>38</v>
      </c>
      <c r="C45" s="1">
        <v>2876530.1</v>
      </c>
      <c r="D45" s="2">
        <f t="shared" si="0"/>
        <v>0.000657</v>
      </c>
      <c r="E45" s="23">
        <f>'1st half'!E45</f>
        <v>333.09</v>
      </c>
      <c r="F45" s="18">
        <f>'2nd half'!E45</f>
        <v>210.43</v>
      </c>
      <c r="G45" s="18">
        <f t="shared" si="1"/>
        <v>543.52</v>
      </c>
    </row>
    <row r="46" spans="1:7" ht="12.75">
      <c r="A46" s="17">
        <v>39</v>
      </c>
      <c r="B46" s="17" t="s">
        <v>39</v>
      </c>
      <c r="C46" s="1">
        <v>11521214.54</v>
      </c>
      <c r="D46" s="2">
        <f t="shared" si="0"/>
        <v>0.0026315</v>
      </c>
      <c r="E46" s="23">
        <f>'1st half'!E46</f>
        <v>1334.12</v>
      </c>
      <c r="F46" s="18">
        <f>'2nd half'!E46</f>
        <v>842.83</v>
      </c>
      <c r="G46" s="18">
        <f t="shared" si="1"/>
        <v>2176.95</v>
      </c>
    </row>
    <row r="47" spans="1:7" ht="12.75">
      <c r="A47" s="17">
        <v>40</v>
      </c>
      <c r="B47" s="17" t="s">
        <v>40</v>
      </c>
      <c r="C47" s="1">
        <v>108448797.74</v>
      </c>
      <c r="D47" s="2">
        <f t="shared" si="0"/>
        <v>0.0247705</v>
      </c>
      <c r="E47" s="23">
        <f>'1st half'!E47</f>
        <v>12557.98</v>
      </c>
      <c r="F47" s="18">
        <f>'2nd half'!E47</f>
        <v>7933.56</v>
      </c>
      <c r="G47" s="18">
        <f t="shared" si="1"/>
        <v>20491.54</v>
      </c>
    </row>
    <row r="48" spans="1:7" ht="12.75">
      <c r="A48" s="17">
        <v>41</v>
      </c>
      <c r="B48" s="17" t="s">
        <v>41</v>
      </c>
      <c r="C48" s="1">
        <v>35021486.32</v>
      </c>
      <c r="D48" s="2">
        <f t="shared" si="0"/>
        <v>0.0079992</v>
      </c>
      <c r="E48" s="23">
        <f>'1st half'!E48</f>
        <v>4055.36</v>
      </c>
      <c r="F48" s="18">
        <f>'2nd half'!E48</f>
        <v>2561.99</v>
      </c>
      <c r="G48" s="18">
        <f t="shared" si="1"/>
        <v>6617.35</v>
      </c>
    </row>
    <row r="49" spans="1:7" ht="12.75">
      <c r="A49" s="17">
        <v>42</v>
      </c>
      <c r="B49" s="17" t="s">
        <v>42</v>
      </c>
      <c r="C49" s="1">
        <v>13503745.04</v>
      </c>
      <c r="D49" s="2">
        <f t="shared" si="0"/>
        <v>0.0030844</v>
      </c>
      <c r="E49" s="23">
        <f>'1st half'!E49</f>
        <v>1563.69</v>
      </c>
      <c r="F49" s="18">
        <f>'2nd half'!E49</f>
        <v>987.87</v>
      </c>
      <c r="G49" s="18">
        <f t="shared" si="1"/>
        <v>2551.56</v>
      </c>
    </row>
    <row r="50" spans="1:7" ht="12.75">
      <c r="A50" s="17">
        <v>43</v>
      </c>
      <c r="B50" s="17" t="s">
        <v>43</v>
      </c>
      <c r="C50" s="1">
        <v>5748057.54</v>
      </c>
      <c r="D50" s="2">
        <f t="shared" si="0"/>
        <v>0.0013129</v>
      </c>
      <c r="E50" s="23">
        <f>'1st half'!E50</f>
        <v>665.6</v>
      </c>
      <c r="F50" s="18">
        <f>'2nd half'!E50</f>
        <v>420.5</v>
      </c>
      <c r="G50" s="18">
        <f t="shared" si="1"/>
        <v>1086.1</v>
      </c>
    </row>
    <row r="51" spans="1:7" ht="12.75">
      <c r="A51" s="17">
        <v>44</v>
      </c>
      <c r="B51" s="17" t="s">
        <v>44</v>
      </c>
      <c r="C51" s="1">
        <v>9731504.84</v>
      </c>
      <c r="D51" s="2">
        <f t="shared" si="0"/>
        <v>0.0022227</v>
      </c>
      <c r="E51" s="23">
        <f>'1st half'!E51</f>
        <v>1126.87</v>
      </c>
      <c r="F51" s="18">
        <f>'2nd half'!E51</f>
        <v>711.91</v>
      </c>
      <c r="G51" s="18">
        <f t="shared" si="1"/>
        <v>1838.7799999999997</v>
      </c>
    </row>
    <row r="52" spans="1:7" ht="12.75">
      <c r="A52" s="17">
        <v>45</v>
      </c>
      <c r="B52" s="17" t="s">
        <v>45</v>
      </c>
      <c r="C52" s="1">
        <v>41295349.56</v>
      </c>
      <c r="D52" s="2">
        <f t="shared" si="0"/>
        <v>0.0094321</v>
      </c>
      <c r="E52" s="23">
        <f>'1st half'!E52</f>
        <v>4781.85</v>
      </c>
      <c r="F52" s="18">
        <f>'2nd half'!E52</f>
        <v>3020.96</v>
      </c>
      <c r="G52" s="18">
        <f t="shared" si="1"/>
        <v>7802.81</v>
      </c>
    </row>
    <row r="53" spans="1:7" ht="12.75">
      <c r="A53" s="17">
        <v>46</v>
      </c>
      <c r="B53" s="17" t="s">
        <v>46</v>
      </c>
      <c r="C53" s="1">
        <v>3172047.89</v>
      </c>
      <c r="D53" s="2">
        <f t="shared" si="0"/>
        <v>0.0007245</v>
      </c>
      <c r="E53" s="23">
        <f>'1st half'!E53</f>
        <v>367.31</v>
      </c>
      <c r="F53" s="18">
        <f>'2nd half'!E53</f>
        <v>232.05</v>
      </c>
      <c r="G53" s="18">
        <f t="shared" si="1"/>
        <v>599.36</v>
      </c>
    </row>
    <row r="54" spans="1:7" ht="12.75">
      <c r="A54" s="17">
        <v>47</v>
      </c>
      <c r="B54" s="17" t="s">
        <v>47</v>
      </c>
      <c r="C54" s="1">
        <v>18491799.63</v>
      </c>
      <c r="D54" s="2">
        <f t="shared" si="0"/>
        <v>0.0042237</v>
      </c>
      <c r="E54" s="23">
        <f>'1st half'!E54</f>
        <v>2141.28</v>
      </c>
      <c r="F54" s="18">
        <f>'2nd half'!E54</f>
        <v>1352.77</v>
      </c>
      <c r="G54" s="18">
        <f t="shared" si="1"/>
        <v>3494.05</v>
      </c>
    </row>
    <row r="55" spans="1:7" ht="12.75">
      <c r="A55" s="17">
        <v>48</v>
      </c>
      <c r="B55" s="17" t="s">
        <v>48</v>
      </c>
      <c r="C55" s="1">
        <v>28450101.92</v>
      </c>
      <c r="D55" s="2">
        <f t="shared" si="0"/>
        <v>0.0064982</v>
      </c>
      <c r="E55" s="23">
        <f>'1st half'!E55</f>
        <v>3294.42</v>
      </c>
      <c r="F55" s="18">
        <f>'2nd half'!E55</f>
        <v>2081.27</v>
      </c>
      <c r="G55" s="18">
        <f t="shared" si="1"/>
        <v>5375.6900000000005</v>
      </c>
    </row>
    <row r="56" spans="1:7" ht="12.75">
      <c r="A56" s="17">
        <v>49</v>
      </c>
      <c r="B56" s="17" t="s">
        <v>49</v>
      </c>
      <c r="C56" s="1">
        <v>13418748.76</v>
      </c>
      <c r="D56" s="2">
        <f t="shared" si="0"/>
        <v>0.0030649</v>
      </c>
      <c r="E56" s="23">
        <f>'1st half'!E56</f>
        <v>1553.84</v>
      </c>
      <c r="F56" s="18">
        <f>'2nd half'!E56</f>
        <v>981.65</v>
      </c>
      <c r="G56" s="18">
        <f t="shared" si="1"/>
        <v>2535.49</v>
      </c>
    </row>
    <row r="57" spans="1:7" ht="12.75">
      <c r="A57" s="17">
        <v>50</v>
      </c>
      <c r="B57" s="17" t="s">
        <v>50</v>
      </c>
      <c r="C57" s="1">
        <v>24866924.22</v>
      </c>
      <c r="D57" s="2">
        <f t="shared" si="0"/>
        <v>0.0056798</v>
      </c>
      <c r="E57" s="23">
        <f>'1st half'!E57</f>
        <v>2879.5</v>
      </c>
      <c r="F57" s="18">
        <f>'2nd half'!E57</f>
        <v>1819.14</v>
      </c>
      <c r="G57" s="18">
        <f t="shared" si="1"/>
        <v>4698.64</v>
      </c>
    </row>
    <row r="58" spans="1:7" ht="12.75">
      <c r="A58" s="17">
        <v>51</v>
      </c>
      <c r="B58" s="17" t="s">
        <v>51</v>
      </c>
      <c r="C58" s="1">
        <v>25160817</v>
      </c>
      <c r="D58" s="2">
        <f t="shared" si="0"/>
        <v>0.0057469</v>
      </c>
      <c r="E58" s="23">
        <f>'1st half'!E58</f>
        <v>2913.53</v>
      </c>
      <c r="F58" s="18">
        <f>'2nd half'!E58</f>
        <v>1840.64</v>
      </c>
      <c r="G58" s="18">
        <f t="shared" si="1"/>
        <v>4754.17</v>
      </c>
    </row>
    <row r="59" spans="1:7" ht="12.75">
      <c r="A59" s="17">
        <v>52</v>
      </c>
      <c r="B59" s="17" t="s">
        <v>52</v>
      </c>
      <c r="C59" s="1">
        <v>3954549.82</v>
      </c>
      <c r="D59" s="2">
        <f t="shared" si="0"/>
        <v>0.0009032</v>
      </c>
      <c r="E59" s="23">
        <f>'1st half'!E59</f>
        <v>457.92</v>
      </c>
      <c r="F59" s="18">
        <f>'2nd half'!E59</f>
        <v>289.29</v>
      </c>
      <c r="G59" s="18">
        <f t="shared" si="1"/>
        <v>747.21</v>
      </c>
    </row>
    <row r="60" spans="1:7" ht="12.75">
      <c r="A60" s="17">
        <v>53</v>
      </c>
      <c r="B60" s="17" t="s">
        <v>53</v>
      </c>
      <c r="C60" s="1">
        <v>12408378.2</v>
      </c>
      <c r="D60" s="2">
        <f t="shared" si="0"/>
        <v>0.0028342</v>
      </c>
      <c r="E60" s="23">
        <f>'1st half'!E60</f>
        <v>1436.85</v>
      </c>
      <c r="F60" s="18">
        <f>'2nd half'!E60</f>
        <v>907.73</v>
      </c>
      <c r="G60" s="18">
        <f t="shared" si="1"/>
        <v>2344.58</v>
      </c>
    </row>
    <row r="61" spans="1:7" ht="12.75">
      <c r="A61" s="17">
        <v>54</v>
      </c>
      <c r="B61" s="17" t="s">
        <v>54</v>
      </c>
      <c r="C61" s="1">
        <v>27096536.78</v>
      </c>
      <c r="D61" s="2">
        <f t="shared" si="0"/>
        <v>0.006189</v>
      </c>
      <c r="E61" s="23">
        <f>'1st half'!E61</f>
        <v>3137.68</v>
      </c>
      <c r="F61" s="18">
        <f>'2nd half'!E61</f>
        <v>1982.25</v>
      </c>
      <c r="G61" s="18">
        <f t="shared" si="1"/>
        <v>5119.93</v>
      </c>
    </row>
    <row r="62" spans="1:7" ht="12.75">
      <c r="A62" s="17">
        <v>55</v>
      </c>
      <c r="B62" s="17" t="s">
        <v>55</v>
      </c>
      <c r="C62" s="1">
        <v>559657261.02</v>
      </c>
      <c r="D62" s="2">
        <f t="shared" si="0"/>
        <v>0.1278297</v>
      </c>
      <c r="E62" s="23">
        <f>'1st half'!E62</f>
        <v>64806.31</v>
      </c>
      <c r="F62" s="18">
        <f>'2nd half'!E62</f>
        <v>40941.69</v>
      </c>
      <c r="G62" s="18">
        <f t="shared" si="1"/>
        <v>105748</v>
      </c>
    </row>
    <row r="63" spans="1:7" ht="12.75">
      <c r="A63" s="17">
        <v>56</v>
      </c>
      <c r="B63" s="17" t="s">
        <v>56</v>
      </c>
      <c r="C63" s="1">
        <v>82926627.82</v>
      </c>
      <c r="D63" s="2">
        <f t="shared" si="0"/>
        <v>0.018941</v>
      </c>
      <c r="E63" s="23">
        <f>'1st half'!E63</f>
        <v>9602.61</v>
      </c>
      <c r="F63" s="18">
        <f>'2nd half'!E63</f>
        <v>6066.49</v>
      </c>
      <c r="G63" s="18">
        <f t="shared" si="1"/>
        <v>15669.1</v>
      </c>
    </row>
    <row r="64" spans="1:7" ht="12.75">
      <c r="A64" s="17">
        <v>57</v>
      </c>
      <c r="B64" s="17" t="s">
        <v>57</v>
      </c>
      <c r="C64" s="1">
        <v>4317772.02</v>
      </c>
      <c r="D64" s="2">
        <f t="shared" si="0"/>
        <v>0.0009862</v>
      </c>
      <c r="E64" s="23">
        <f>'1st half'!E64</f>
        <v>499.98</v>
      </c>
      <c r="F64" s="18">
        <f>'2nd half'!E64</f>
        <v>315.87</v>
      </c>
      <c r="G64" s="18">
        <f t="shared" si="1"/>
        <v>815.85</v>
      </c>
    </row>
    <row r="65" spans="1:7" ht="12.75">
      <c r="A65" s="17">
        <v>58</v>
      </c>
      <c r="B65" s="17" t="s">
        <v>58</v>
      </c>
      <c r="C65" s="1">
        <v>3291957.12</v>
      </c>
      <c r="D65" s="2">
        <f t="shared" si="0"/>
        <v>0.0007519</v>
      </c>
      <c r="E65" s="23">
        <f>'1st half'!E65</f>
        <v>381.2</v>
      </c>
      <c r="F65" s="18">
        <f>'2nd half'!E65</f>
        <v>240.82</v>
      </c>
      <c r="G65" s="18">
        <f t="shared" si="1"/>
        <v>622.02</v>
      </c>
    </row>
    <row r="66" spans="1:7" ht="12.75">
      <c r="A66" s="17">
        <v>59</v>
      </c>
      <c r="B66" s="17" t="s">
        <v>59</v>
      </c>
      <c r="C66" s="1">
        <v>68804108.94</v>
      </c>
      <c r="D66" s="2">
        <f t="shared" si="0"/>
        <v>0.0157153</v>
      </c>
      <c r="E66" s="23">
        <f>'1st half'!E66</f>
        <v>7967.27</v>
      </c>
      <c r="F66" s="18">
        <f>'2nd half'!E66</f>
        <v>5033.36</v>
      </c>
      <c r="G66" s="18">
        <f t="shared" si="1"/>
        <v>13000.630000000001</v>
      </c>
    </row>
    <row r="67" spans="1:7" ht="12.75">
      <c r="A67" s="17">
        <v>60</v>
      </c>
      <c r="B67" s="17" t="s">
        <v>60</v>
      </c>
      <c r="C67" s="1">
        <v>3196756.2</v>
      </c>
      <c r="D67" s="2">
        <f t="shared" si="0"/>
        <v>0.0007302</v>
      </c>
      <c r="E67" s="23">
        <f>'1st half'!E67</f>
        <v>370.17</v>
      </c>
      <c r="F67" s="18">
        <f>'2nd half'!E67</f>
        <v>233.86</v>
      </c>
      <c r="G67" s="18">
        <f t="shared" si="1"/>
        <v>604.03</v>
      </c>
    </row>
    <row r="68" spans="1:7" ht="12.75">
      <c r="A68" s="17">
        <v>61</v>
      </c>
      <c r="B68" s="17" t="s">
        <v>61</v>
      </c>
      <c r="C68" s="1">
        <v>24396664.14</v>
      </c>
      <c r="D68" s="2">
        <f t="shared" si="0"/>
        <v>0.0055724</v>
      </c>
      <c r="E68" s="23">
        <f>'1st half'!E68</f>
        <v>2825.05</v>
      </c>
      <c r="F68" s="18">
        <f>'2nd half'!E68</f>
        <v>1784.74</v>
      </c>
      <c r="G68" s="18">
        <f t="shared" si="1"/>
        <v>4609.79</v>
      </c>
    </row>
    <row r="69" spans="1:7" ht="12.75">
      <c r="A69" s="17">
        <v>62</v>
      </c>
      <c r="B69" s="17" t="s">
        <v>62</v>
      </c>
      <c r="C69" s="1">
        <v>18249220.62</v>
      </c>
      <c r="D69" s="2">
        <f t="shared" si="0"/>
        <v>0.0041683</v>
      </c>
      <c r="E69" s="23">
        <f>'1st half'!E69</f>
        <v>2113.19</v>
      </c>
      <c r="F69" s="18">
        <f>'2nd half'!E69</f>
        <v>1335.02</v>
      </c>
      <c r="G69" s="18">
        <f t="shared" si="1"/>
        <v>3448.21</v>
      </c>
    </row>
    <row r="70" spans="1:7" ht="12.75">
      <c r="A70" s="17">
        <v>63</v>
      </c>
      <c r="B70" s="17" t="s">
        <v>63</v>
      </c>
      <c r="C70" s="1">
        <v>13447131.36</v>
      </c>
      <c r="D70" s="2">
        <f t="shared" si="0"/>
        <v>0.0030714</v>
      </c>
      <c r="E70" s="23">
        <f>'1st half'!E70</f>
        <v>1557.13</v>
      </c>
      <c r="F70" s="18">
        <f>'2nd half'!E70</f>
        <v>983.72</v>
      </c>
      <c r="G70" s="18">
        <f t="shared" si="1"/>
        <v>2540.8500000000004</v>
      </c>
    </row>
    <row r="71" spans="1:7" ht="12.75">
      <c r="A71" s="17">
        <v>64</v>
      </c>
      <c r="B71" s="17" t="s">
        <v>64</v>
      </c>
      <c r="C71" s="1">
        <v>17453436.02</v>
      </c>
      <c r="D71" s="2">
        <f t="shared" si="0"/>
        <v>0.0039865</v>
      </c>
      <c r="E71" s="23">
        <f>'1st half'!E71</f>
        <v>2021.05</v>
      </c>
      <c r="F71" s="18">
        <f>'2nd half'!E71</f>
        <v>1276.8</v>
      </c>
      <c r="G71" s="18">
        <f t="shared" si="1"/>
        <v>3297.85</v>
      </c>
    </row>
    <row r="72" spans="1:7" ht="12.75">
      <c r="A72" s="17">
        <v>65</v>
      </c>
      <c r="B72" s="17" t="s">
        <v>65</v>
      </c>
      <c r="C72" s="1">
        <v>15179934.58</v>
      </c>
      <c r="D72" s="2">
        <f t="shared" si="0"/>
        <v>0.0034672</v>
      </c>
      <c r="E72" s="23">
        <f>'1st half'!E72</f>
        <v>1757.78</v>
      </c>
      <c r="F72" s="18">
        <f>'2nd half'!E72</f>
        <v>1110.49</v>
      </c>
      <c r="G72" s="18">
        <f t="shared" si="1"/>
        <v>2868.27</v>
      </c>
    </row>
    <row r="73" spans="1:7" ht="12.75">
      <c r="A73" s="17">
        <v>66</v>
      </c>
      <c r="B73" s="17" t="s">
        <v>66</v>
      </c>
      <c r="C73" s="1">
        <v>40760718.29</v>
      </c>
      <c r="D73" s="2">
        <f aca="true" t="shared" si="2" ref="D73:D100">ROUND(+C73/$C$101,7)</f>
        <v>0.00931</v>
      </c>
      <c r="E73" s="23">
        <f>'1st half'!E73</f>
        <v>4719.95</v>
      </c>
      <c r="F73" s="18">
        <f>'2nd half'!E73</f>
        <v>2981.85</v>
      </c>
      <c r="G73" s="18">
        <f aca="true" t="shared" si="3" ref="G73:G101">+E73+F73</f>
        <v>7701.799999999999</v>
      </c>
    </row>
    <row r="74" spans="1:7" ht="12.75">
      <c r="A74" s="17">
        <v>67</v>
      </c>
      <c r="B74" s="17" t="s">
        <v>67</v>
      </c>
      <c r="C74" s="1">
        <v>9760435.78</v>
      </c>
      <c r="D74" s="2">
        <f t="shared" si="2"/>
        <v>0.0022294</v>
      </c>
      <c r="E74" s="23">
        <f>'1st half'!E74</f>
        <v>1130.22</v>
      </c>
      <c r="F74" s="18">
        <f>'2nd half'!E74</f>
        <v>714.02</v>
      </c>
      <c r="G74" s="18">
        <f t="shared" si="3"/>
        <v>1844.24</v>
      </c>
    </row>
    <row r="75" spans="1:7" ht="12.75">
      <c r="A75" s="17">
        <v>68</v>
      </c>
      <c r="B75" s="17" t="s">
        <v>68</v>
      </c>
      <c r="C75" s="1">
        <v>12588794.64</v>
      </c>
      <c r="D75" s="2">
        <f t="shared" si="2"/>
        <v>0.0028754</v>
      </c>
      <c r="E75" s="23">
        <f>'1st half'!E75</f>
        <v>1457.74</v>
      </c>
      <c r="F75" s="18">
        <f>'2nd half'!E75</f>
        <v>920.93</v>
      </c>
      <c r="G75" s="18">
        <f t="shared" si="3"/>
        <v>2378.67</v>
      </c>
    </row>
    <row r="76" spans="1:7" ht="12.75">
      <c r="A76" s="17">
        <v>69</v>
      </c>
      <c r="B76" s="17" t="s">
        <v>69</v>
      </c>
      <c r="C76" s="1">
        <v>29872770.06</v>
      </c>
      <c r="D76" s="2">
        <f t="shared" si="2"/>
        <v>0.0068232</v>
      </c>
      <c r="E76" s="23">
        <f>'1st half'!E76</f>
        <v>3459.16</v>
      </c>
      <c r="F76" s="18">
        <f>'2nd half'!E76</f>
        <v>2185.34</v>
      </c>
      <c r="G76" s="18">
        <f t="shared" si="3"/>
        <v>5644.5</v>
      </c>
    </row>
    <row r="77" spans="1:7" ht="12.75">
      <c r="A77" s="17">
        <v>70</v>
      </c>
      <c r="B77" s="17" t="s">
        <v>70</v>
      </c>
      <c r="C77" s="1">
        <v>22844422.4</v>
      </c>
      <c r="D77" s="2">
        <f t="shared" si="2"/>
        <v>0.0052178</v>
      </c>
      <c r="E77" s="23">
        <f>'1st half'!E77</f>
        <v>2645.3</v>
      </c>
      <c r="F77" s="18">
        <f>'2nd half'!E77</f>
        <v>1671.18</v>
      </c>
      <c r="G77" s="18">
        <f t="shared" si="3"/>
        <v>4316.4800000000005</v>
      </c>
    </row>
    <row r="78" spans="1:7" ht="12.75">
      <c r="A78" s="17">
        <v>71</v>
      </c>
      <c r="B78" s="17" t="s">
        <v>71</v>
      </c>
      <c r="C78" s="1">
        <v>73137826.6</v>
      </c>
      <c r="D78" s="2">
        <f t="shared" si="2"/>
        <v>0.0167052</v>
      </c>
      <c r="E78" s="23">
        <f>'1st half'!E78</f>
        <v>8469.1</v>
      </c>
      <c r="F78" s="18">
        <f>'2nd half'!E78</f>
        <v>5350.39</v>
      </c>
      <c r="G78" s="18">
        <f t="shared" si="3"/>
        <v>13819.490000000002</v>
      </c>
    </row>
    <row r="79" spans="1:7" ht="12.75">
      <c r="A79" s="17">
        <v>72</v>
      </c>
      <c r="B79" s="17" t="s">
        <v>72</v>
      </c>
      <c r="C79" s="1">
        <v>20752861.54</v>
      </c>
      <c r="D79" s="2">
        <f t="shared" si="2"/>
        <v>0.0047401</v>
      </c>
      <c r="E79" s="23">
        <f>'1st half'!E79</f>
        <v>2403.11</v>
      </c>
      <c r="F79" s="18">
        <f>'2nd half'!E79</f>
        <v>1518.17</v>
      </c>
      <c r="G79" s="18">
        <f t="shared" si="3"/>
        <v>3921.28</v>
      </c>
    </row>
    <row r="80" spans="1:7" ht="12.75">
      <c r="A80" s="17">
        <v>73</v>
      </c>
      <c r="B80" s="17" t="s">
        <v>73</v>
      </c>
      <c r="C80" s="1">
        <v>19925345.86</v>
      </c>
      <c r="D80" s="2">
        <f t="shared" si="2"/>
        <v>0.0045511</v>
      </c>
      <c r="E80" s="23">
        <f>'1st half'!E80</f>
        <v>2307.28</v>
      </c>
      <c r="F80" s="18">
        <f>'2nd half'!E80</f>
        <v>1457.64</v>
      </c>
      <c r="G80" s="18">
        <f t="shared" si="3"/>
        <v>3764.92</v>
      </c>
    </row>
    <row r="81" spans="1:7" ht="12.75">
      <c r="A81" s="17">
        <v>74</v>
      </c>
      <c r="B81" s="17" t="s">
        <v>74</v>
      </c>
      <c r="C81" s="1">
        <v>20866865.27</v>
      </c>
      <c r="D81" s="2">
        <f t="shared" si="2"/>
        <v>0.0047661</v>
      </c>
      <c r="E81" s="23">
        <f>'1st half'!E81</f>
        <v>2416.31</v>
      </c>
      <c r="F81" s="18">
        <f>'2nd half'!E81</f>
        <v>1526.51</v>
      </c>
      <c r="G81" s="18">
        <f t="shared" si="3"/>
        <v>3942.8199999999997</v>
      </c>
    </row>
    <row r="82" spans="1:7" ht="12.75">
      <c r="A82" s="17">
        <v>75</v>
      </c>
      <c r="B82" s="17" t="s">
        <v>75</v>
      </c>
      <c r="C82" s="1">
        <v>6929040.06</v>
      </c>
      <c r="D82" s="2">
        <f t="shared" si="2"/>
        <v>0.0015826</v>
      </c>
      <c r="E82" s="23">
        <f>'1st half'!E82</f>
        <v>802.36</v>
      </c>
      <c r="F82" s="18">
        <f>'2nd half'!E82</f>
        <v>506.89</v>
      </c>
      <c r="G82" s="18">
        <f t="shared" si="3"/>
        <v>1309.25</v>
      </c>
    </row>
    <row r="83" spans="1:7" ht="12.75">
      <c r="A83" s="17">
        <v>76</v>
      </c>
      <c r="B83" s="17" t="s">
        <v>76</v>
      </c>
      <c r="C83" s="1">
        <v>35194689.39</v>
      </c>
      <c r="D83" s="2">
        <f t="shared" si="2"/>
        <v>0.0080387</v>
      </c>
      <c r="E83" s="23">
        <f>'1st half'!E83</f>
        <v>4075.42</v>
      </c>
      <c r="F83" s="18">
        <f>'2nd half'!E83</f>
        <v>2574.67</v>
      </c>
      <c r="G83" s="18">
        <f t="shared" si="3"/>
        <v>6650.09</v>
      </c>
    </row>
    <row r="84" spans="1:7" ht="12.75">
      <c r="A84" s="17">
        <v>77</v>
      </c>
      <c r="B84" s="17" t="s">
        <v>77</v>
      </c>
      <c r="C84" s="1">
        <v>385029731.4</v>
      </c>
      <c r="D84" s="2">
        <f t="shared" si="2"/>
        <v>0.0879435</v>
      </c>
      <c r="E84" s="23">
        <f>'1st half'!E84</f>
        <v>44585.06</v>
      </c>
      <c r="F84" s="18">
        <f>'2nd half'!E84</f>
        <v>28166.82</v>
      </c>
      <c r="G84" s="18">
        <f t="shared" si="3"/>
        <v>72751.88</v>
      </c>
    </row>
    <row r="85" spans="1:7" ht="12.75">
      <c r="A85" s="17">
        <v>78</v>
      </c>
      <c r="B85" s="17" t="s">
        <v>78</v>
      </c>
      <c r="C85" s="1">
        <v>65131884.44</v>
      </c>
      <c r="D85" s="2">
        <f t="shared" si="2"/>
        <v>0.0148766</v>
      </c>
      <c r="E85" s="23">
        <f>'1st half'!E85</f>
        <v>7542.04</v>
      </c>
      <c r="F85" s="18">
        <f>'2nd half'!E85</f>
        <v>4764.72</v>
      </c>
      <c r="G85" s="18">
        <f t="shared" si="3"/>
        <v>12306.76</v>
      </c>
    </row>
    <row r="86" spans="1:7" ht="12.75">
      <c r="A86" s="17">
        <v>79</v>
      </c>
      <c r="B86" s="17" t="s">
        <v>79</v>
      </c>
      <c r="C86" s="1">
        <v>62518348.42</v>
      </c>
      <c r="D86" s="2">
        <f t="shared" si="2"/>
        <v>0.0142796</v>
      </c>
      <c r="E86" s="23">
        <f>'1st half'!E86</f>
        <v>7239.4</v>
      </c>
      <c r="F86" s="18">
        <f>'2nd half'!E86</f>
        <v>4573.53</v>
      </c>
      <c r="G86" s="18">
        <f t="shared" si="3"/>
        <v>11812.93</v>
      </c>
    </row>
    <row r="87" spans="1:7" ht="12.75">
      <c r="A87" s="17">
        <v>80</v>
      </c>
      <c r="B87" s="17" t="s">
        <v>80</v>
      </c>
      <c r="C87" s="1">
        <v>43389315.08</v>
      </c>
      <c r="D87" s="2">
        <f t="shared" si="2"/>
        <v>0.0099104</v>
      </c>
      <c r="E87" s="23">
        <f>'1st half'!E87</f>
        <v>5024.33</v>
      </c>
      <c r="F87" s="18">
        <f>'2nd half'!E87</f>
        <v>3174.14</v>
      </c>
      <c r="G87" s="18">
        <f t="shared" si="3"/>
        <v>8198.47</v>
      </c>
    </row>
    <row r="88" spans="1:7" ht="12.75">
      <c r="A88" s="17">
        <v>81</v>
      </c>
      <c r="B88" s="17" t="s">
        <v>81</v>
      </c>
      <c r="C88" s="1">
        <v>16131025.72</v>
      </c>
      <c r="D88" s="2">
        <f t="shared" si="2"/>
        <v>0.0036844</v>
      </c>
      <c r="E88" s="23">
        <f>'1st half'!E88</f>
        <v>1867.92</v>
      </c>
      <c r="F88" s="18">
        <f>'2nd half'!E88</f>
        <v>1180.06</v>
      </c>
      <c r="G88" s="18">
        <f t="shared" si="3"/>
        <v>3047.98</v>
      </c>
    </row>
    <row r="89" spans="1:7" ht="12.75">
      <c r="A89" s="17">
        <v>82</v>
      </c>
      <c r="B89" s="17" t="s">
        <v>82</v>
      </c>
      <c r="C89" s="1">
        <v>11285505.56</v>
      </c>
      <c r="D89" s="2">
        <f t="shared" si="2"/>
        <v>0.0025777</v>
      </c>
      <c r="E89" s="23">
        <f>'1st half'!E89</f>
        <v>1306.82</v>
      </c>
      <c r="F89" s="18">
        <f>'2nd half'!E89</f>
        <v>825.59</v>
      </c>
      <c r="G89" s="18">
        <f t="shared" si="3"/>
        <v>2132.41</v>
      </c>
    </row>
    <row r="90" spans="1:7" ht="12.75">
      <c r="A90" s="17">
        <v>83</v>
      </c>
      <c r="B90" s="17" t="s">
        <v>83</v>
      </c>
      <c r="C90" s="1">
        <v>6994362.24</v>
      </c>
      <c r="D90" s="2">
        <f t="shared" si="2"/>
        <v>0.0015976</v>
      </c>
      <c r="E90" s="23">
        <f>'1st half'!E90</f>
        <v>809.92</v>
      </c>
      <c r="F90" s="18">
        <f>'2nd half'!E90</f>
        <v>511.67</v>
      </c>
      <c r="G90" s="18">
        <f t="shared" si="3"/>
        <v>1321.59</v>
      </c>
    </row>
    <row r="91" spans="1:7" ht="12.75">
      <c r="A91" s="17">
        <v>84</v>
      </c>
      <c r="B91" s="17" t="s">
        <v>84</v>
      </c>
      <c r="C91" s="1">
        <v>22111651.14</v>
      </c>
      <c r="D91" s="2">
        <f t="shared" si="2"/>
        <v>0.0050505</v>
      </c>
      <c r="E91" s="23">
        <f>'1st half'!E91</f>
        <v>2560.45</v>
      </c>
      <c r="F91" s="18">
        <f>'2nd half'!E91</f>
        <v>1617.58</v>
      </c>
      <c r="G91" s="18">
        <f t="shared" si="3"/>
        <v>4178.03</v>
      </c>
    </row>
    <row r="92" spans="1:7" ht="12.75">
      <c r="A92" s="17">
        <v>85</v>
      </c>
      <c r="B92" s="17" t="s">
        <v>85</v>
      </c>
      <c r="C92" s="1">
        <v>19627523.78</v>
      </c>
      <c r="D92" s="2">
        <f t="shared" si="2"/>
        <v>0.0044831</v>
      </c>
      <c r="E92" s="23">
        <f>'1st half'!E92</f>
        <v>2272.8</v>
      </c>
      <c r="F92" s="18">
        <f>'2nd half'!E92</f>
        <v>1435.85</v>
      </c>
      <c r="G92" s="18">
        <f t="shared" si="3"/>
        <v>3708.65</v>
      </c>
    </row>
    <row r="93" spans="1:7" ht="12.75">
      <c r="A93" s="17">
        <v>86</v>
      </c>
      <c r="B93" s="17" t="s">
        <v>86</v>
      </c>
      <c r="C93" s="1">
        <v>3817707.16</v>
      </c>
      <c r="D93" s="2">
        <f t="shared" si="2"/>
        <v>0.000872</v>
      </c>
      <c r="E93" s="23">
        <f>'1st half'!E93</f>
        <v>442.08</v>
      </c>
      <c r="F93" s="18">
        <f>'2nd half'!E93</f>
        <v>279.28</v>
      </c>
      <c r="G93" s="18">
        <f t="shared" si="3"/>
        <v>721.3599999999999</v>
      </c>
    </row>
    <row r="94" spans="1:7" ht="12.75">
      <c r="A94" s="17">
        <v>87</v>
      </c>
      <c r="B94" s="17" t="s">
        <v>87</v>
      </c>
      <c r="C94" s="1">
        <v>15516783.48</v>
      </c>
      <c r="D94" s="2">
        <f t="shared" si="2"/>
        <v>0.0035441</v>
      </c>
      <c r="E94" s="23">
        <f>'1st half'!E94</f>
        <v>1796.79</v>
      </c>
      <c r="F94" s="18">
        <f>'2nd half'!E94</f>
        <v>1135.13</v>
      </c>
      <c r="G94" s="18">
        <f t="shared" si="3"/>
        <v>2931.92</v>
      </c>
    </row>
    <row r="95" spans="1:7" ht="12.75">
      <c r="A95" s="17">
        <v>88</v>
      </c>
      <c r="B95" s="17" t="s">
        <v>88</v>
      </c>
      <c r="C95" s="1">
        <v>14738186.49</v>
      </c>
      <c r="D95" s="2">
        <f t="shared" si="2"/>
        <v>0.0033663</v>
      </c>
      <c r="E95" s="23">
        <f>'1st half'!E95</f>
        <v>1706.63</v>
      </c>
      <c r="F95" s="18">
        <f>'2nd half'!E95</f>
        <v>1078.17</v>
      </c>
      <c r="G95" s="18">
        <f t="shared" si="3"/>
        <v>2784.8</v>
      </c>
    </row>
    <row r="96" spans="1:7" ht="12.75">
      <c r="A96" s="17">
        <v>89</v>
      </c>
      <c r="B96" s="17" t="s">
        <v>89</v>
      </c>
      <c r="C96" s="1">
        <v>58872290.42</v>
      </c>
      <c r="D96" s="2">
        <f t="shared" si="2"/>
        <v>0.0134468</v>
      </c>
      <c r="E96" s="23">
        <f>'1st half'!E96</f>
        <v>6817.2</v>
      </c>
      <c r="F96" s="18">
        <f>'2nd half'!E96</f>
        <v>4306.8</v>
      </c>
      <c r="G96" s="18">
        <f t="shared" si="3"/>
        <v>11124</v>
      </c>
    </row>
    <row r="97" spans="1:7" ht="12.75">
      <c r="A97" s="17">
        <v>90</v>
      </c>
      <c r="B97" s="17" t="s">
        <v>90</v>
      </c>
      <c r="C97" s="1">
        <v>26694692.8</v>
      </c>
      <c r="D97" s="2">
        <f t="shared" si="2"/>
        <v>0.0060973</v>
      </c>
      <c r="E97" s="23">
        <f>'1st half'!E97</f>
        <v>3091.15</v>
      </c>
      <c r="F97" s="18">
        <f>'2nd half'!E97</f>
        <v>1952.85</v>
      </c>
      <c r="G97" s="18">
        <f t="shared" si="3"/>
        <v>5044</v>
      </c>
    </row>
    <row r="98" spans="1:7" ht="12.75">
      <c r="A98" s="17">
        <v>91</v>
      </c>
      <c r="B98" s="17" t="s">
        <v>91</v>
      </c>
      <c r="C98" s="1">
        <v>14409225.02</v>
      </c>
      <c r="D98" s="2">
        <f t="shared" si="2"/>
        <v>0.0032912</v>
      </c>
      <c r="E98" s="23">
        <f>'1st half'!E98</f>
        <v>1668.54</v>
      </c>
      <c r="F98" s="18">
        <f>'2nd half'!E98</f>
        <v>1054.11</v>
      </c>
      <c r="G98" s="18">
        <f t="shared" si="3"/>
        <v>2722.6499999999996</v>
      </c>
    </row>
    <row r="99" spans="1:7" ht="12.75">
      <c r="A99" s="17">
        <v>92</v>
      </c>
      <c r="B99" s="17" t="s">
        <v>92</v>
      </c>
      <c r="C99" s="1">
        <v>5385026.68</v>
      </c>
      <c r="D99" s="2">
        <f t="shared" si="2"/>
        <v>0.00123</v>
      </c>
      <c r="E99" s="23">
        <f>'1st half'!E99</f>
        <v>623.57</v>
      </c>
      <c r="F99" s="18">
        <f>'2nd half'!E99</f>
        <v>393.94</v>
      </c>
      <c r="G99" s="18">
        <f t="shared" si="3"/>
        <v>1017.51</v>
      </c>
    </row>
    <row r="100" spans="1:7" ht="12.75">
      <c r="A100" s="17">
        <v>93</v>
      </c>
      <c r="B100" s="17" t="s">
        <v>93</v>
      </c>
      <c r="C100" s="1">
        <v>42566775.44</v>
      </c>
      <c r="D100" s="2">
        <f t="shared" si="2"/>
        <v>0.0097226</v>
      </c>
      <c r="E100" s="23">
        <f>'1st half'!E100</f>
        <v>4929.08</v>
      </c>
      <c r="F100" s="18">
        <f>'2nd half'!E100</f>
        <v>3113.97</v>
      </c>
      <c r="G100" s="18">
        <f t="shared" si="3"/>
        <v>8043.049999999999</v>
      </c>
    </row>
    <row r="101" spans="1:7" ht="13.5" thickBot="1">
      <c r="A101" s="19"/>
      <c r="B101" s="20" t="s">
        <v>94</v>
      </c>
      <c r="C101" s="102">
        <v>4378148327.86</v>
      </c>
      <c r="D101" s="3">
        <f>SUM(D8:D100)</f>
        <v>1.0000002000000001</v>
      </c>
      <c r="E101" s="24">
        <f>'1st half'!E101</f>
        <v>506973.8999999999</v>
      </c>
      <c r="F101" s="24">
        <f>'2nd half'!E101</f>
        <v>320283.1399999999</v>
      </c>
      <c r="G101" s="24">
        <f t="shared" si="3"/>
        <v>827257.0399999998</v>
      </c>
    </row>
    <row r="102" ht="13.5" thickTop="1"/>
    <row r="104" ht="12.75">
      <c r="B104" s="22"/>
    </row>
  </sheetData>
  <sheetProtection/>
  <printOptions horizontalCentered="1"/>
  <pageMargins left="0.5" right="0.5" top="0.5" bottom="0.75" header="0.25" footer="0.5"/>
  <pageSetup fitToHeight="2" horizontalDpi="600" verticalDpi="600" orientation="portrait" scale="86" r:id="rId1"/>
  <headerFooter alignWithMargins="0">
    <oddFooter>&amp;C&amp;P of 4 pages</oddFooter>
  </headerFooter>
  <rowBreaks count="1" manualBreakCount="1"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selection activeCell="C113" sqref="C113"/>
    </sheetView>
  </sheetViews>
  <sheetFormatPr defaultColWidth="9.140625" defaultRowHeight="12.75"/>
  <cols>
    <col min="1" max="1" width="5.00390625" style="85" bestFit="1" customWidth="1"/>
    <col min="2" max="2" width="16.00390625" style="85" customWidth="1"/>
    <col min="3" max="3" width="16.57421875" style="85" customWidth="1"/>
    <col min="4" max="4" width="17.8515625" style="86" customWidth="1"/>
    <col min="5" max="5" width="16.140625" style="36" customWidth="1"/>
    <col min="6" max="6" width="10.140625" style="36" bestFit="1" customWidth="1"/>
    <col min="7" max="7" width="9.8515625" style="36" bestFit="1" customWidth="1"/>
    <col min="8" max="8" width="10.140625" style="36" bestFit="1" customWidth="1"/>
    <col min="9" max="16384" width="9.140625" style="36" customWidth="1"/>
  </cols>
  <sheetData>
    <row r="1" spans="1:17" ht="12.75">
      <c r="A1" s="31" t="s">
        <v>110</v>
      </c>
      <c r="B1" s="32"/>
      <c r="C1" s="33"/>
      <c r="D1" s="34"/>
      <c r="E1" s="35"/>
      <c r="H1" s="37"/>
      <c r="J1" s="37"/>
      <c r="K1" s="37"/>
      <c r="L1" s="37"/>
      <c r="N1" s="37"/>
      <c r="O1" s="37"/>
      <c r="P1" s="37"/>
      <c r="Q1" s="37"/>
    </row>
    <row r="2" spans="1:17" ht="12.75">
      <c r="A2" s="38" t="s">
        <v>121</v>
      </c>
      <c r="B2" s="32"/>
      <c r="C2" s="33"/>
      <c r="D2" s="34"/>
      <c r="E2" s="39"/>
      <c r="H2" s="37"/>
      <c r="J2" s="37"/>
      <c r="K2" s="37"/>
      <c r="L2" s="37"/>
      <c r="N2" s="37"/>
      <c r="O2" s="37"/>
      <c r="P2" s="37"/>
      <c r="Q2" s="37"/>
    </row>
    <row r="3" spans="1:17" ht="12.75">
      <c r="A3" s="34"/>
      <c r="B3" s="32"/>
      <c r="C3" s="40"/>
      <c r="D3" s="34"/>
      <c r="E3" s="41"/>
      <c r="H3" s="37"/>
      <c r="J3" s="37"/>
      <c r="K3" s="37"/>
      <c r="L3" s="37"/>
      <c r="N3" s="37"/>
      <c r="O3" s="37"/>
      <c r="P3" s="37"/>
      <c r="Q3" s="37"/>
    </row>
    <row r="4" spans="1:17" ht="12.75">
      <c r="A4" s="42"/>
      <c r="B4" s="43"/>
      <c r="C4" s="44">
        <v>2019</v>
      </c>
      <c r="D4" s="44">
        <f>+C4</f>
        <v>2019</v>
      </c>
      <c r="E4" s="44">
        <f>+C4</f>
        <v>2019</v>
      </c>
      <c r="G4" s="45"/>
      <c r="H4" s="46"/>
      <c r="J4" s="37"/>
      <c r="K4" s="37"/>
      <c r="L4" s="37"/>
      <c r="N4" s="37"/>
      <c r="O4" s="37"/>
      <c r="P4" s="47"/>
      <c r="Q4" s="37"/>
    </row>
    <row r="5" spans="1:17" ht="12.75">
      <c r="A5" s="48"/>
      <c r="B5" s="49"/>
      <c r="C5" s="50" t="s">
        <v>116</v>
      </c>
      <c r="D5" s="51" t="s">
        <v>117</v>
      </c>
      <c r="E5" s="52" t="s">
        <v>111</v>
      </c>
      <c r="G5" s="45"/>
      <c r="H5" s="46"/>
      <c r="J5" s="53"/>
      <c r="K5" s="54"/>
      <c r="L5" s="55"/>
      <c r="N5" s="37"/>
      <c r="O5" s="37"/>
      <c r="P5" s="37"/>
      <c r="Q5" s="37"/>
    </row>
    <row r="6" spans="1:17" ht="12.75">
      <c r="A6" s="56" t="s">
        <v>112</v>
      </c>
      <c r="B6" s="57" t="s">
        <v>103</v>
      </c>
      <c r="C6" s="58" t="s">
        <v>98</v>
      </c>
      <c r="D6" s="59" t="s">
        <v>99</v>
      </c>
      <c r="E6" s="60" t="s">
        <v>113</v>
      </c>
      <c r="J6" s="53"/>
      <c r="K6" s="54"/>
      <c r="L6" s="55"/>
      <c r="N6" s="53"/>
      <c r="O6" s="37"/>
      <c r="P6" s="53"/>
      <c r="Q6" s="54"/>
    </row>
    <row r="7" spans="1:5" ht="12.75">
      <c r="A7" s="61">
        <v>1</v>
      </c>
      <c r="B7" s="61" t="s">
        <v>1</v>
      </c>
      <c r="C7" s="62">
        <v>3841058043</v>
      </c>
      <c r="D7" s="63">
        <v>61047576.18</v>
      </c>
      <c r="E7" s="64">
        <f aca="true" t="shared" si="0" ref="E7:E70">ROUND(D7/C7,6)</f>
        <v>0.015893</v>
      </c>
    </row>
    <row r="8" spans="1:5" ht="12.75">
      <c r="A8" s="61">
        <v>2</v>
      </c>
      <c r="B8" s="61" t="s">
        <v>2</v>
      </c>
      <c r="C8" s="65">
        <v>2482776196</v>
      </c>
      <c r="D8" s="66">
        <v>27337153.71</v>
      </c>
      <c r="E8" s="64">
        <f t="shared" si="0"/>
        <v>0.011011</v>
      </c>
    </row>
    <row r="9" spans="1:5" ht="12.75">
      <c r="A9" s="61">
        <v>3</v>
      </c>
      <c r="B9" s="61" t="s">
        <v>3</v>
      </c>
      <c r="C9" s="65">
        <v>230017446</v>
      </c>
      <c r="D9" s="66">
        <v>2840560.64</v>
      </c>
      <c r="E9" s="64">
        <f t="shared" si="0"/>
        <v>0.012349</v>
      </c>
    </row>
    <row r="10" spans="1:5" ht="12.75">
      <c r="A10" s="61">
        <v>4</v>
      </c>
      <c r="B10" s="61" t="s">
        <v>4</v>
      </c>
      <c r="C10" s="65">
        <v>278980717</v>
      </c>
      <c r="D10" s="66">
        <v>4165172.7</v>
      </c>
      <c r="E10" s="64">
        <f t="shared" si="0"/>
        <v>0.01493</v>
      </c>
    </row>
    <row r="11" spans="1:5" ht="12.75">
      <c r="A11" s="61">
        <v>5</v>
      </c>
      <c r="B11" s="61" t="s">
        <v>5</v>
      </c>
      <c r="C11" s="65">
        <v>330159682</v>
      </c>
      <c r="D11" s="66">
        <v>3148776.62</v>
      </c>
      <c r="E11" s="64">
        <f t="shared" si="0"/>
        <v>0.009537</v>
      </c>
    </row>
    <row r="12" spans="1:5" ht="12.75">
      <c r="A12" s="61">
        <v>6</v>
      </c>
      <c r="B12" s="61" t="s">
        <v>6</v>
      </c>
      <c r="C12" s="65">
        <v>2407703728</v>
      </c>
      <c r="D12" s="66">
        <v>22971321.44</v>
      </c>
      <c r="E12" s="64">
        <f t="shared" si="0"/>
        <v>0.009541</v>
      </c>
    </row>
    <row r="13" spans="1:5" ht="12.75">
      <c r="A13" s="61">
        <v>7</v>
      </c>
      <c r="B13" s="61" t="s">
        <v>7</v>
      </c>
      <c r="C13" s="65">
        <v>1474359730</v>
      </c>
      <c r="D13" s="66">
        <v>24079546.38</v>
      </c>
      <c r="E13" s="64">
        <f t="shared" si="0"/>
        <v>0.016332</v>
      </c>
    </row>
    <row r="14" spans="1:5" ht="12.75">
      <c r="A14" s="61">
        <v>8</v>
      </c>
      <c r="B14" s="61" t="s">
        <v>8</v>
      </c>
      <c r="C14" s="65">
        <v>589850497</v>
      </c>
      <c r="D14" s="66">
        <v>6775376.38</v>
      </c>
      <c r="E14" s="64">
        <f t="shared" si="0"/>
        <v>0.011487</v>
      </c>
    </row>
    <row r="15" spans="1:5" ht="12.75">
      <c r="A15" s="61">
        <v>9</v>
      </c>
      <c r="B15" s="61" t="s">
        <v>9</v>
      </c>
      <c r="C15" s="65">
        <v>853909866</v>
      </c>
      <c r="D15" s="66">
        <v>11521554.21</v>
      </c>
      <c r="E15" s="64">
        <f t="shared" si="0"/>
        <v>0.013493</v>
      </c>
    </row>
    <row r="16" spans="1:5" ht="12.75">
      <c r="A16" s="61">
        <v>10</v>
      </c>
      <c r="B16" s="61" t="s">
        <v>10</v>
      </c>
      <c r="C16" s="65">
        <v>6403667284</v>
      </c>
      <c r="D16" s="66">
        <v>108787266.09</v>
      </c>
      <c r="E16" s="64">
        <f t="shared" si="0"/>
        <v>0.016988</v>
      </c>
    </row>
    <row r="17" spans="1:5" ht="12.75">
      <c r="A17" s="61">
        <v>11</v>
      </c>
      <c r="B17" s="61" t="s">
        <v>11</v>
      </c>
      <c r="C17" s="65">
        <v>1827183885</v>
      </c>
      <c r="D17" s="66">
        <v>25949162.54</v>
      </c>
      <c r="E17" s="64">
        <f t="shared" si="0"/>
        <v>0.014202</v>
      </c>
    </row>
    <row r="18" spans="1:5" ht="12.75">
      <c r="A18" s="61">
        <v>12</v>
      </c>
      <c r="B18" s="61" t="s">
        <v>12</v>
      </c>
      <c r="C18" s="65">
        <v>2394265368</v>
      </c>
      <c r="D18" s="66">
        <v>30710388.12</v>
      </c>
      <c r="E18" s="64">
        <f t="shared" si="0"/>
        <v>0.012827</v>
      </c>
    </row>
    <row r="19" spans="1:5" ht="12.75">
      <c r="A19" s="61">
        <v>13</v>
      </c>
      <c r="B19" s="61" t="s">
        <v>13</v>
      </c>
      <c r="C19" s="65">
        <v>3656022267</v>
      </c>
      <c r="D19" s="66">
        <v>68176538.96</v>
      </c>
      <c r="E19" s="64">
        <f t="shared" si="0"/>
        <v>0.018648</v>
      </c>
    </row>
    <row r="20" spans="1:5" ht="12.75">
      <c r="A20" s="61">
        <v>14</v>
      </c>
      <c r="B20" s="61" t="s">
        <v>14</v>
      </c>
      <c r="C20" s="65">
        <v>2518174567</v>
      </c>
      <c r="D20" s="66">
        <v>27564702.62</v>
      </c>
      <c r="E20" s="64">
        <f t="shared" si="0"/>
        <v>0.010946000000000001</v>
      </c>
    </row>
    <row r="21" spans="1:5" ht="12.75">
      <c r="A21" s="61">
        <v>15</v>
      </c>
      <c r="B21" s="61" t="s">
        <v>15</v>
      </c>
      <c r="C21" s="65">
        <v>1384220204</v>
      </c>
      <c r="D21" s="66">
        <v>16116574.65</v>
      </c>
      <c r="E21" s="64">
        <f t="shared" si="0"/>
        <v>0.011643</v>
      </c>
    </row>
    <row r="22" spans="1:5" ht="12.75">
      <c r="A22" s="61">
        <v>16</v>
      </c>
      <c r="B22" s="61" t="s">
        <v>16</v>
      </c>
      <c r="C22" s="65">
        <v>2156903444</v>
      </c>
      <c r="D22" s="66">
        <v>23222570.32</v>
      </c>
      <c r="E22" s="64">
        <f t="shared" si="0"/>
        <v>0.010767</v>
      </c>
    </row>
    <row r="23" spans="1:5" ht="12.75">
      <c r="A23" s="61">
        <v>17</v>
      </c>
      <c r="B23" s="61" t="s">
        <v>17</v>
      </c>
      <c r="C23" s="65">
        <v>1386093140</v>
      </c>
      <c r="D23" s="66">
        <v>25300975.06</v>
      </c>
      <c r="E23" s="64">
        <f t="shared" si="0"/>
        <v>0.018253</v>
      </c>
    </row>
    <row r="24" spans="1:5" ht="12.75">
      <c r="A24" s="61">
        <v>18</v>
      </c>
      <c r="B24" s="61" t="s">
        <v>18</v>
      </c>
      <c r="C24" s="65">
        <v>2097761917</v>
      </c>
      <c r="D24" s="66">
        <v>26870724.76</v>
      </c>
      <c r="E24" s="64">
        <f t="shared" si="0"/>
        <v>0.012809</v>
      </c>
    </row>
    <row r="25" spans="1:5" ht="12.75">
      <c r="A25" s="61">
        <v>19</v>
      </c>
      <c r="B25" s="61" t="s">
        <v>19</v>
      </c>
      <c r="C25" s="65">
        <v>1905114325</v>
      </c>
      <c r="D25" s="66">
        <v>28544510.06</v>
      </c>
      <c r="E25" s="64">
        <f t="shared" si="0"/>
        <v>0.014983</v>
      </c>
    </row>
    <row r="26" spans="1:5" ht="12.75">
      <c r="A26" s="61">
        <v>20</v>
      </c>
      <c r="B26" s="61" t="s">
        <v>20</v>
      </c>
      <c r="C26" s="65">
        <v>2631753973</v>
      </c>
      <c r="D26" s="66">
        <v>30590206.3</v>
      </c>
      <c r="E26" s="64">
        <f t="shared" si="0"/>
        <v>0.011624</v>
      </c>
    </row>
    <row r="27" spans="1:5" ht="12.75">
      <c r="A27" s="61">
        <v>21</v>
      </c>
      <c r="B27" s="61" t="s">
        <v>21</v>
      </c>
      <c r="C27" s="65">
        <v>3624674309</v>
      </c>
      <c r="D27" s="66">
        <v>43902190.48</v>
      </c>
      <c r="E27" s="64">
        <f t="shared" si="0"/>
        <v>0.012112</v>
      </c>
    </row>
    <row r="28" spans="1:5" ht="12.75">
      <c r="A28" s="61">
        <v>22</v>
      </c>
      <c r="B28" s="61" t="s">
        <v>22</v>
      </c>
      <c r="C28" s="65">
        <v>1811611653</v>
      </c>
      <c r="D28" s="66">
        <v>33248013.44</v>
      </c>
      <c r="E28" s="64">
        <f t="shared" si="0"/>
        <v>0.018353</v>
      </c>
    </row>
    <row r="29" spans="1:5" ht="12.75">
      <c r="A29" s="61">
        <v>23</v>
      </c>
      <c r="B29" s="61" t="s">
        <v>23</v>
      </c>
      <c r="C29" s="65">
        <v>943127749</v>
      </c>
      <c r="D29" s="66">
        <v>15885338.06</v>
      </c>
      <c r="E29" s="64">
        <f t="shared" si="0"/>
        <v>0.016843</v>
      </c>
    </row>
    <row r="30" spans="1:5" ht="12.75">
      <c r="A30" s="61">
        <v>24</v>
      </c>
      <c r="B30" s="61" t="s">
        <v>24</v>
      </c>
      <c r="C30" s="65">
        <v>3466722104</v>
      </c>
      <c r="D30" s="66">
        <v>55057244.58</v>
      </c>
      <c r="E30" s="64">
        <f t="shared" si="0"/>
        <v>0.015882</v>
      </c>
    </row>
    <row r="31" spans="1:5" ht="12.75">
      <c r="A31" s="61">
        <v>25</v>
      </c>
      <c r="B31" s="61" t="s">
        <v>25</v>
      </c>
      <c r="C31" s="65">
        <v>407397970</v>
      </c>
      <c r="D31" s="66">
        <v>6159423.3</v>
      </c>
      <c r="E31" s="64">
        <f t="shared" si="0"/>
        <v>0.015119</v>
      </c>
    </row>
    <row r="32" spans="1:5" ht="12.75">
      <c r="A32" s="61">
        <v>26</v>
      </c>
      <c r="B32" s="61" t="s">
        <v>26</v>
      </c>
      <c r="C32" s="65">
        <v>1422898101</v>
      </c>
      <c r="D32" s="66">
        <v>20300219.72</v>
      </c>
      <c r="E32" s="64">
        <f t="shared" si="0"/>
        <v>0.014267</v>
      </c>
    </row>
    <row r="33" spans="1:5" ht="12.75">
      <c r="A33" s="61">
        <v>27</v>
      </c>
      <c r="B33" s="61" t="s">
        <v>27</v>
      </c>
      <c r="C33" s="65">
        <v>4344505559</v>
      </c>
      <c r="D33" s="66">
        <v>72762832.62</v>
      </c>
      <c r="E33" s="64">
        <f t="shared" si="0"/>
        <v>0.016748</v>
      </c>
    </row>
    <row r="34" spans="1:5" ht="12.75">
      <c r="A34" s="67">
        <v>28</v>
      </c>
      <c r="B34" s="67" t="s">
        <v>28</v>
      </c>
      <c r="C34" s="68">
        <v>47364911985</v>
      </c>
      <c r="D34" s="69">
        <v>1098889400.04</v>
      </c>
      <c r="E34" s="70">
        <f t="shared" si="0"/>
        <v>0.0232</v>
      </c>
    </row>
    <row r="35" spans="1:5" ht="12.75">
      <c r="A35" s="61">
        <v>29</v>
      </c>
      <c r="B35" s="61" t="s">
        <v>29</v>
      </c>
      <c r="C35" s="65">
        <v>889242386</v>
      </c>
      <c r="D35" s="66">
        <v>8857603.84</v>
      </c>
      <c r="E35" s="64">
        <f t="shared" si="0"/>
        <v>0.009961</v>
      </c>
    </row>
    <row r="36" spans="1:5" ht="12.75">
      <c r="A36" s="61">
        <v>30</v>
      </c>
      <c r="B36" s="61" t="s">
        <v>30</v>
      </c>
      <c r="C36" s="65">
        <v>2467910970</v>
      </c>
      <c r="D36" s="66">
        <v>26696421.02</v>
      </c>
      <c r="E36" s="64">
        <f t="shared" si="0"/>
        <v>0.010817</v>
      </c>
    </row>
    <row r="37" spans="1:5" ht="12.75">
      <c r="A37" s="61">
        <v>31</v>
      </c>
      <c r="B37" s="61" t="s">
        <v>31</v>
      </c>
      <c r="C37" s="65">
        <v>985220453</v>
      </c>
      <c r="D37" s="66">
        <v>12853721.7</v>
      </c>
      <c r="E37" s="64">
        <f t="shared" si="0"/>
        <v>0.013047</v>
      </c>
    </row>
    <row r="38" spans="1:5" ht="12.75">
      <c r="A38" s="61">
        <v>32</v>
      </c>
      <c r="B38" s="61" t="s">
        <v>32</v>
      </c>
      <c r="C38" s="65">
        <v>877760321</v>
      </c>
      <c r="D38" s="66">
        <v>11272693.14</v>
      </c>
      <c r="E38" s="64">
        <f t="shared" si="0"/>
        <v>0.012843</v>
      </c>
    </row>
    <row r="39" spans="1:5" ht="12.75">
      <c r="A39" s="61">
        <v>33</v>
      </c>
      <c r="B39" s="61" t="s">
        <v>33</v>
      </c>
      <c r="C39" s="65">
        <v>961400893</v>
      </c>
      <c r="D39" s="66">
        <v>14661911.28</v>
      </c>
      <c r="E39" s="64">
        <f t="shared" si="0"/>
        <v>0.015251</v>
      </c>
    </row>
    <row r="40" spans="1:5" ht="12.75">
      <c r="A40" s="61">
        <v>34</v>
      </c>
      <c r="B40" s="61" t="s">
        <v>34</v>
      </c>
      <c r="C40" s="65">
        <v>3172944185</v>
      </c>
      <c r="D40" s="66">
        <v>54000618.01</v>
      </c>
      <c r="E40" s="64">
        <f t="shared" si="0"/>
        <v>0.017019</v>
      </c>
    </row>
    <row r="41" spans="1:5" ht="12.75">
      <c r="A41" s="61">
        <v>35</v>
      </c>
      <c r="B41" s="61" t="s">
        <v>35</v>
      </c>
      <c r="C41" s="65">
        <v>754040934</v>
      </c>
      <c r="D41" s="66">
        <v>7763471.26</v>
      </c>
      <c r="E41" s="64">
        <f t="shared" si="0"/>
        <v>0.010296</v>
      </c>
    </row>
    <row r="42" spans="1:5" ht="12.75">
      <c r="A42" s="61">
        <v>36</v>
      </c>
      <c r="B42" s="61" t="s">
        <v>36</v>
      </c>
      <c r="C42" s="65">
        <v>443167534</v>
      </c>
      <c r="D42" s="66">
        <v>6644942.46</v>
      </c>
      <c r="E42" s="64">
        <f t="shared" si="0"/>
        <v>0.014994</v>
      </c>
    </row>
    <row r="43" spans="1:5" ht="12.75">
      <c r="A43" s="61">
        <v>37</v>
      </c>
      <c r="B43" s="61" t="s">
        <v>37</v>
      </c>
      <c r="C43" s="65">
        <v>867958832</v>
      </c>
      <c r="D43" s="66">
        <v>10530360.27</v>
      </c>
      <c r="E43" s="64">
        <f t="shared" si="0"/>
        <v>0.012132</v>
      </c>
    </row>
    <row r="44" spans="1:5" ht="12.75">
      <c r="A44" s="61">
        <v>38</v>
      </c>
      <c r="B44" s="61" t="s">
        <v>38</v>
      </c>
      <c r="C44" s="65">
        <v>294999349</v>
      </c>
      <c r="D44" s="66">
        <v>2876530.1</v>
      </c>
      <c r="E44" s="64">
        <f t="shared" si="0"/>
        <v>0.009751</v>
      </c>
    </row>
    <row r="45" spans="1:5" ht="12.75">
      <c r="A45" s="61">
        <v>39</v>
      </c>
      <c r="B45" s="61" t="s">
        <v>39</v>
      </c>
      <c r="C45" s="65">
        <v>957912731</v>
      </c>
      <c r="D45" s="66">
        <v>11521214.54</v>
      </c>
      <c r="E45" s="64">
        <f t="shared" si="0"/>
        <v>0.012027</v>
      </c>
    </row>
    <row r="46" spans="1:5" ht="12.75">
      <c r="A46" s="61">
        <v>40</v>
      </c>
      <c r="B46" s="61" t="s">
        <v>40</v>
      </c>
      <c r="C46" s="65">
        <v>5565132505</v>
      </c>
      <c r="D46" s="66">
        <v>108448797.74</v>
      </c>
      <c r="E46" s="64">
        <f t="shared" si="0"/>
        <v>0.019487</v>
      </c>
    </row>
    <row r="47" spans="1:5" ht="12.75">
      <c r="A47" s="61">
        <v>41</v>
      </c>
      <c r="B47" s="61" t="s">
        <v>41</v>
      </c>
      <c r="C47" s="65">
        <v>2880390663</v>
      </c>
      <c r="D47" s="66">
        <v>35021486.32</v>
      </c>
      <c r="E47" s="64">
        <f t="shared" si="0"/>
        <v>0.012159</v>
      </c>
    </row>
    <row r="48" spans="1:5" ht="12.75">
      <c r="A48" s="61">
        <v>42</v>
      </c>
      <c r="B48" s="61" t="s">
        <v>42</v>
      </c>
      <c r="C48" s="65">
        <v>991125552</v>
      </c>
      <c r="D48" s="66">
        <v>13503745.04</v>
      </c>
      <c r="E48" s="64">
        <f t="shared" si="0"/>
        <v>0.013625</v>
      </c>
    </row>
    <row r="49" spans="1:5" ht="12.75">
      <c r="A49" s="61">
        <v>43</v>
      </c>
      <c r="B49" s="61" t="s">
        <v>43</v>
      </c>
      <c r="C49" s="65">
        <v>486519507</v>
      </c>
      <c r="D49" s="66">
        <v>5748057.54</v>
      </c>
      <c r="E49" s="64">
        <f t="shared" si="0"/>
        <v>0.011815</v>
      </c>
    </row>
    <row r="50" spans="1:5" ht="12.75">
      <c r="A50" s="61">
        <v>44</v>
      </c>
      <c r="B50" s="61" t="s">
        <v>44</v>
      </c>
      <c r="C50" s="65">
        <v>725077381</v>
      </c>
      <c r="D50" s="66">
        <v>9731504.84</v>
      </c>
      <c r="E50" s="64">
        <f t="shared" si="0"/>
        <v>0.013421</v>
      </c>
    </row>
    <row r="51" spans="1:5" ht="12.75">
      <c r="A51" s="61">
        <v>45</v>
      </c>
      <c r="B51" s="61" t="s">
        <v>45</v>
      </c>
      <c r="C51" s="65">
        <v>3373353931</v>
      </c>
      <c r="D51" s="66">
        <v>41295349.56</v>
      </c>
      <c r="E51" s="64">
        <f t="shared" si="0"/>
        <v>0.012242</v>
      </c>
    </row>
    <row r="52" spans="1:5" ht="12.75">
      <c r="A52" s="61">
        <v>46</v>
      </c>
      <c r="B52" s="61" t="s">
        <v>46</v>
      </c>
      <c r="C52" s="65">
        <v>317101040</v>
      </c>
      <c r="D52" s="66">
        <v>3172047.89</v>
      </c>
      <c r="E52" s="64">
        <f t="shared" si="0"/>
        <v>0.010003</v>
      </c>
    </row>
    <row r="53" spans="1:5" ht="12.75">
      <c r="A53" s="61">
        <v>47</v>
      </c>
      <c r="B53" s="61" t="s">
        <v>47</v>
      </c>
      <c r="C53" s="65">
        <v>1368100121</v>
      </c>
      <c r="D53" s="66">
        <v>18491799.63</v>
      </c>
      <c r="E53" s="64">
        <f t="shared" si="0"/>
        <v>0.013516</v>
      </c>
    </row>
    <row r="54" spans="1:5" ht="12.75">
      <c r="A54" s="61">
        <v>48</v>
      </c>
      <c r="B54" s="61" t="s">
        <v>48</v>
      </c>
      <c r="C54" s="65">
        <v>1887789851</v>
      </c>
      <c r="D54" s="66">
        <v>28450101.92</v>
      </c>
      <c r="E54" s="64">
        <f t="shared" si="0"/>
        <v>0.015071</v>
      </c>
    </row>
    <row r="55" spans="1:5" ht="12.75">
      <c r="A55" s="61">
        <v>49</v>
      </c>
      <c r="B55" s="61" t="s">
        <v>49</v>
      </c>
      <c r="C55" s="65">
        <v>925944903</v>
      </c>
      <c r="D55" s="66">
        <v>13418748.76</v>
      </c>
      <c r="E55" s="64">
        <f t="shared" si="0"/>
        <v>0.014492</v>
      </c>
    </row>
    <row r="56" spans="1:5" ht="12.75">
      <c r="A56" s="61">
        <v>50</v>
      </c>
      <c r="B56" s="61" t="s">
        <v>50</v>
      </c>
      <c r="C56" s="65">
        <v>1990509332</v>
      </c>
      <c r="D56" s="66">
        <v>24866924.22</v>
      </c>
      <c r="E56" s="64">
        <f t="shared" si="0"/>
        <v>0.012493</v>
      </c>
    </row>
    <row r="57" spans="1:5" ht="12.75">
      <c r="A57" s="61">
        <v>51</v>
      </c>
      <c r="B57" s="61" t="s">
        <v>51</v>
      </c>
      <c r="C57" s="65">
        <v>1792305402</v>
      </c>
      <c r="D57" s="66">
        <v>25160817</v>
      </c>
      <c r="E57" s="64">
        <f t="shared" si="0"/>
        <v>0.014038</v>
      </c>
    </row>
    <row r="58" spans="1:5" ht="12.75">
      <c r="A58" s="61">
        <v>52</v>
      </c>
      <c r="B58" s="61" t="s">
        <v>52</v>
      </c>
      <c r="C58" s="65">
        <v>482439217</v>
      </c>
      <c r="D58" s="66">
        <v>3954549.82</v>
      </c>
      <c r="E58" s="64">
        <f t="shared" si="0"/>
        <v>0.008197</v>
      </c>
    </row>
    <row r="59" spans="1:5" ht="12.75">
      <c r="A59" s="61">
        <v>53</v>
      </c>
      <c r="B59" s="61" t="s">
        <v>53</v>
      </c>
      <c r="C59" s="65">
        <v>710502912</v>
      </c>
      <c r="D59" s="66">
        <v>12408378.2</v>
      </c>
      <c r="E59" s="64">
        <f t="shared" si="0"/>
        <v>0.017464</v>
      </c>
    </row>
    <row r="60" spans="1:5" ht="12.75">
      <c r="A60" s="61">
        <v>54</v>
      </c>
      <c r="B60" s="61" t="s">
        <v>54</v>
      </c>
      <c r="C60" s="65">
        <v>2203264800</v>
      </c>
      <c r="D60" s="66">
        <v>27096536.78</v>
      </c>
      <c r="E60" s="64">
        <f t="shared" si="0"/>
        <v>0.012298</v>
      </c>
    </row>
    <row r="61" spans="1:5" ht="12.75">
      <c r="A61" s="67">
        <v>55</v>
      </c>
      <c r="B61" s="67" t="s">
        <v>55</v>
      </c>
      <c r="C61" s="68">
        <v>28510075585</v>
      </c>
      <c r="D61" s="69">
        <v>559657261.02</v>
      </c>
      <c r="E61" s="70">
        <f t="shared" si="0"/>
        <v>0.01963</v>
      </c>
    </row>
    <row r="62" spans="1:5" ht="12.75">
      <c r="A62" s="61">
        <v>56</v>
      </c>
      <c r="B62" s="61" t="s">
        <v>56</v>
      </c>
      <c r="C62" s="65">
        <v>4980530060</v>
      </c>
      <c r="D62" s="66">
        <v>82926627.82</v>
      </c>
      <c r="E62" s="64">
        <f t="shared" si="0"/>
        <v>0.01665</v>
      </c>
    </row>
    <row r="63" spans="1:5" ht="12.75">
      <c r="A63" s="61">
        <v>57</v>
      </c>
      <c r="B63" s="61" t="s">
        <v>57</v>
      </c>
      <c r="C63" s="65">
        <v>331113034</v>
      </c>
      <c r="D63" s="66">
        <v>4317772.02</v>
      </c>
      <c r="E63" s="64">
        <f t="shared" si="0"/>
        <v>0.01304</v>
      </c>
    </row>
    <row r="64" spans="1:5" ht="12.75">
      <c r="A64" s="61">
        <v>58</v>
      </c>
      <c r="B64" s="61" t="s">
        <v>58</v>
      </c>
      <c r="C64" s="65">
        <v>312226090</v>
      </c>
      <c r="D64" s="66">
        <v>3291957.12</v>
      </c>
      <c r="E64" s="64">
        <f t="shared" si="0"/>
        <v>0.010544</v>
      </c>
    </row>
    <row r="65" spans="1:5" ht="12.75">
      <c r="A65" s="61">
        <v>59</v>
      </c>
      <c r="B65" s="61" t="s">
        <v>59</v>
      </c>
      <c r="C65" s="65">
        <v>4063996105</v>
      </c>
      <c r="D65" s="66">
        <v>68804108.94</v>
      </c>
      <c r="E65" s="64">
        <f t="shared" si="0"/>
        <v>0.01693</v>
      </c>
    </row>
    <row r="66" spans="1:5" ht="12.75">
      <c r="A66" s="61">
        <v>60</v>
      </c>
      <c r="B66" s="61" t="s">
        <v>60</v>
      </c>
      <c r="C66" s="65">
        <v>296847637</v>
      </c>
      <c r="D66" s="66">
        <v>3196756.2</v>
      </c>
      <c r="E66" s="64">
        <f t="shared" si="0"/>
        <v>0.010769</v>
      </c>
    </row>
    <row r="67" spans="1:5" ht="12.75">
      <c r="A67" s="61">
        <v>61</v>
      </c>
      <c r="B67" s="61" t="s">
        <v>61</v>
      </c>
      <c r="C67" s="65">
        <v>1792688410</v>
      </c>
      <c r="D67" s="66">
        <v>24396664.14</v>
      </c>
      <c r="E67" s="64">
        <f t="shared" si="0"/>
        <v>0.013609</v>
      </c>
    </row>
    <row r="68" spans="1:5" ht="12.75">
      <c r="A68" s="61">
        <v>62</v>
      </c>
      <c r="B68" s="61" t="s">
        <v>62</v>
      </c>
      <c r="C68" s="65">
        <v>1113962397</v>
      </c>
      <c r="D68" s="66">
        <v>18249220.62</v>
      </c>
      <c r="E68" s="64">
        <f t="shared" si="0"/>
        <v>0.016382</v>
      </c>
    </row>
    <row r="69" spans="1:5" ht="12.75">
      <c r="A69" s="61">
        <v>63</v>
      </c>
      <c r="B69" s="61" t="s">
        <v>63</v>
      </c>
      <c r="C69" s="65">
        <v>1087272720</v>
      </c>
      <c r="D69" s="66">
        <v>13447131.36</v>
      </c>
      <c r="E69" s="64">
        <f t="shared" si="0"/>
        <v>0.012368</v>
      </c>
    </row>
    <row r="70" spans="1:5" ht="12.75">
      <c r="A70" s="61">
        <v>64</v>
      </c>
      <c r="B70" s="61" t="s">
        <v>64</v>
      </c>
      <c r="C70" s="65">
        <v>1144365735</v>
      </c>
      <c r="D70" s="66">
        <v>17453436.02</v>
      </c>
      <c r="E70" s="64">
        <f t="shared" si="0"/>
        <v>0.015252</v>
      </c>
    </row>
    <row r="71" spans="1:5" ht="12.75">
      <c r="A71" s="61">
        <v>65</v>
      </c>
      <c r="B71" s="61" t="s">
        <v>65</v>
      </c>
      <c r="C71" s="65">
        <v>1186984580</v>
      </c>
      <c r="D71" s="66">
        <v>15179934.58</v>
      </c>
      <c r="E71" s="64">
        <f aca="true" t="shared" si="1" ref="E71:E99">ROUND(D71/C71,6)</f>
        <v>0.012789</v>
      </c>
    </row>
    <row r="72" spans="1:5" ht="12.75">
      <c r="A72" s="61">
        <v>66</v>
      </c>
      <c r="B72" s="61" t="s">
        <v>66</v>
      </c>
      <c r="C72" s="65">
        <v>2361634319</v>
      </c>
      <c r="D72" s="66">
        <v>40760718.29</v>
      </c>
      <c r="E72" s="64">
        <f t="shared" si="1"/>
        <v>0.01726</v>
      </c>
    </row>
    <row r="73" spans="1:5" ht="12.75">
      <c r="A73" s="61">
        <v>67</v>
      </c>
      <c r="B73" s="61" t="s">
        <v>67</v>
      </c>
      <c r="C73" s="65">
        <v>748549560</v>
      </c>
      <c r="D73" s="66">
        <v>9760435.78</v>
      </c>
      <c r="E73" s="64">
        <f t="shared" si="1"/>
        <v>0.013039</v>
      </c>
    </row>
    <row r="74" spans="1:5" ht="12.75">
      <c r="A74" s="61">
        <v>68</v>
      </c>
      <c r="B74" s="61" t="s">
        <v>68</v>
      </c>
      <c r="C74" s="65">
        <v>1196451708</v>
      </c>
      <c r="D74" s="66">
        <v>12588794.64</v>
      </c>
      <c r="E74" s="64">
        <f t="shared" si="1"/>
        <v>0.010522</v>
      </c>
    </row>
    <row r="75" spans="1:5" ht="12.75">
      <c r="A75" s="61">
        <v>69</v>
      </c>
      <c r="B75" s="61" t="s">
        <v>69</v>
      </c>
      <c r="C75" s="65">
        <v>2286165402</v>
      </c>
      <c r="D75" s="66">
        <v>29872770.06</v>
      </c>
      <c r="E75" s="64">
        <f t="shared" si="1"/>
        <v>0.013067</v>
      </c>
    </row>
    <row r="76" spans="1:5" ht="12.75">
      <c r="A76" s="61">
        <v>70</v>
      </c>
      <c r="B76" s="61" t="s">
        <v>70</v>
      </c>
      <c r="C76" s="65">
        <v>1932433153</v>
      </c>
      <c r="D76" s="66">
        <v>22844422.4</v>
      </c>
      <c r="E76" s="64">
        <f t="shared" si="1"/>
        <v>0.011822</v>
      </c>
    </row>
    <row r="77" spans="1:5" ht="12.75">
      <c r="A77" s="61">
        <v>71</v>
      </c>
      <c r="B77" s="61" t="s">
        <v>71</v>
      </c>
      <c r="C77" s="65">
        <v>5480852332</v>
      </c>
      <c r="D77" s="66">
        <v>73137826.6</v>
      </c>
      <c r="E77" s="64">
        <f t="shared" si="1"/>
        <v>0.013344</v>
      </c>
    </row>
    <row r="78" spans="1:5" ht="12.75">
      <c r="A78" s="61">
        <v>72</v>
      </c>
      <c r="B78" s="61" t="s">
        <v>72</v>
      </c>
      <c r="C78" s="65">
        <v>1778849760</v>
      </c>
      <c r="D78" s="66">
        <v>20752861.54</v>
      </c>
      <c r="E78" s="64">
        <f t="shared" si="1"/>
        <v>0.011666</v>
      </c>
    </row>
    <row r="79" spans="1:5" ht="12.75">
      <c r="A79" s="61">
        <v>73</v>
      </c>
      <c r="B79" s="61" t="s">
        <v>73</v>
      </c>
      <c r="C79" s="65">
        <v>1267426194</v>
      </c>
      <c r="D79" s="66">
        <v>19925345.86</v>
      </c>
      <c r="E79" s="64">
        <f t="shared" si="1"/>
        <v>0.015721</v>
      </c>
    </row>
    <row r="80" spans="1:5" ht="12.75">
      <c r="A80" s="61">
        <v>74</v>
      </c>
      <c r="B80" s="61" t="s">
        <v>74</v>
      </c>
      <c r="C80" s="65">
        <v>1391752025</v>
      </c>
      <c r="D80" s="66">
        <v>20866865.27</v>
      </c>
      <c r="E80" s="64">
        <f t="shared" si="1"/>
        <v>0.014993</v>
      </c>
    </row>
    <row r="81" spans="1:5" ht="12.75">
      <c r="A81" s="61">
        <v>75</v>
      </c>
      <c r="B81" s="61" t="s">
        <v>75</v>
      </c>
      <c r="C81" s="65">
        <v>680993690</v>
      </c>
      <c r="D81" s="66">
        <v>6929040.06</v>
      </c>
      <c r="E81" s="64">
        <f t="shared" si="1"/>
        <v>0.010175</v>
      </c>
    </row>
    <row r="82" spans="1:5" ht="12.75">
      <c r="A82" s="61">
        <v>76</v>
      </c>
      <c r="B82" s="61" t="s">
        <v>76</v>
      </c>
      <c r="C82" s="65">
        <v>2324421117</v>
      </c>
      <c r="D82" s="66">
        <v>35194689.39</v>
      </c>
      <c r="E82" s="64">
        <f t="shared" si="1"/>
        <v>0.015141</v>
      </c>
    </row>
    <row r="83" spans="1:5" ht="12.75">
      <c r="A83" s="67">
        <v>77</v>
      </c>
      <c r="B83" s="67" t="s">
        <v>77</v>
      </c>
      <c r="C83" s="68">
        <v>16801660031</v>
      </c>
      <c r="D83" s="69">
        <v>385029731.4</v>
      </c>
      <c r="E83" s="70">
        <f t="shared" si="1"/>
        <v>0.022916</v>
      </c>
    </row>
    <row r="84" spans="1:5" ht="12.75">
      <c r="A84" s="61">
        <v>78</v>
      </c>
      <c r="B84" s="61" t="s">
        <v>78</v>
      </c>
      <c r="C84" s="65">
        <v>4021507707</v>
      </c>
      <c r="D84" s="66">
        <v>65131884.44</v>
      </c>
      <c r="E84" s="64">
        <f t="shared" si="1"/>
        <v>0.016196</v>
      </c>
    </row>
    <row r="85" spans="1:5" ht="12.75">
      <c r="A85" s="61">
        <v>79</v>
      </c>
      <c r="B85" s="61" t="s">
        <v>79</v>
      </c>
      <c r="C85" s="65">
        <v>3032190113</v>
      </c>
      <c r="D85" s="66">
        <v>62518348.42</v>
      </c>
      <c r="E85" s="64">
        <f t="shared" si="1"/>
        <v>0.020618</v>
      </c>
    </row>
    <row r="86" spans="1:5" ht="12.75">
      <c r="A86" s="61">
        <v>80</v>
      </c>
      <c r="B86" s="61" t="s">
        <v>80</v>
      </c>
      <c r="C86" s="65">
        <v>3157480141</v>
      </c>
      <c r="D86" s="66">
        <v>43389315.08</v>
      </c>
      <c r="E86" s="64">
        <f t="shared" si="1"/>
        <v>0.013742</v>
      </c>
    </row>
    <row r="87" spans="1:5" ht="12.75">
      <c r="A87" s="61">
        <v>81</v>
      </c>
      <c r="B87" s="61" t="s">
        <v>81</v>
      </c>
      <c r="C87" s="65">
        <v>1115701028</v>
      </c>
      <c r="D87" s="66">
        <v>16131025.72</v>
      </c>
      <c r="E87" s="64">
        <f t="shared" si="1"/>
        <v>0.014458</v>
      </c>
    </row>
    <row r="88" spans="1:5" ht="12.75">
      <c r="A88" s="61">
        <v>82</v>
      </c>
      <c r="B88" s="61" t="s">
        <v>82</v>
      </c>
      <c r="C88" s="65">
        <v>960978371</v>
      </c>
      <c r="D88" s="66">
        <v>11285505.56</v>
      </c>
      <c r="E88" s="64">
        <f t="shared" si="1"/>
        <v>0.011744</v>
      </c>
    </row>
    <row r="89" spans="1:5" ht="12.75">
      <c r="A89" s="61">
        <v>83</v>
      </c>
      <c r="B89" s="61" t="s">
        <v>83</v>
      </c>
      <c r="C89" s="65">
        <v>654929421</v>
      </c>
      <c r="D89" s="66">
        <v>6994362.24</v>
      </c>
      <c r="E89" s="64">
        <f t="shared" si="1"/>
        <v>0.01068</v>
      </c>
    </row>
    <row r="90" spans="1:5" ht="12.75">
      <c r="A90" s="61">
        <v>84</v>
      </c>
      <c r="B90" s="61" t="s">
        <v>84</v>
      </c>
      <c r="C90" s="65">
        <v>1534034598</v>
      </c>
      <c r="D90" s="66">
        <v>22111651.14</v>
      </c>
      <c r="E90" s="64">
        <f t="shared" si="1"/>
        <v>0.014414</v>
      </c>
    </row>
    <row r="91" spans="1:5" ht="12.75">
      <c r="A91" s="61">
        <v>85</v>
      </c>
      <c r="B91" s="61" t="s">
        <v>85</v>
      </c>
      <c r="C91" s="65">
        <v>1910530523</v>
      </c>
      <c r="D91" s="66">
        <v>19627523.78</v>
      </c>
      <c r="E91" s="64">
        <f t="shared" si="1"/>
        <v>0.010273</v>
      </c>
    </row>
    <row r="92" spans="1:5" ht="12.75">
      <c r="A92" s="61">
        <v>86</v>
      </c>
      <c r="B92" s="61" t="s">
        <v>86</v>
      </c>
      <c r="C92" s="65">
        <v>300730436</v>
      </c>
      <c r="D92" s="66">
        <v>3817707.16</v>
      </c>
      <c r="E92" s="64">
        <f t="shared" si="1"/>
        <v>0.012695</v>
      </c>
    </row>
    <row r="93" spans="1:5" ht="12.75">
      <c r="A93" s="61">
        <v>87</v>
      </c>
      <c r="B93" s="61" t="s">
        <v>87</v>
      </c>
      <c r="C93" s="65">
        <v>1035311180</v>
      </c>
      <c r="D93" s="66">
        <v>15516783.48</v>
      </c>
      <c r="E93" s="64">
        <f t="shared" si="1"/>
        <v>0.014988</v>
      </c>
    </row>
    <row r="94" spans="1:5" ht="12.75">
      <c r="A94" s="61">
        <v>88</v>
      </c>
      <c r="B94" s="61" t="s">
        <v>88</v>
      </c>
      <c r="C94" s="65">
        <v>959085545</v>
      </c>
      <c r="D94" s="66">
        <v>14738186.49</v>
      </c>
      <c r="E94" s="64">
        <f t="shared" si="1"/>
        <v>0.015367</v>
      </c>
    </row>
    <row r="95" spans="1:5" ht="12.75">
      <c r="A95" s="61">
        <v>89</v>
      </c>
      <c r="B95" s="61" t="s">
        <v>89</v>
      </c>
      <c r="C95" s="65">
        <v>3180542258</v>
      </c>
      <c r="D95" s="66">
        <v>58872290.42</v>
      </c>
      <c r="E95" s="64">
        <f t="shared" si="1"/>
        <v>0.01851</v>
      </c>
    </row>
    <row r="96" spans="1:5" ht="12.75">
      <c r="A96" s="61">
        <v>90</v>
      </c>
      <c r="B96" s="61" t="s">
        <v>90</v>
      </c>
      <c r="C96" s="65">
        <v>1922463003</v>
      </c>
      <c r="D96" s="66">
        <v>26694692.8</v>
      </c>
      <c r="E96" s="64">
        <f t="shared" si="1"/>
        <v>0.013886</v>
      </c>
    </row>
    <row r="97" spans="1:5" ht="12.75">
      <c r="A97" s="61">
        <v>91</v>
      </c>
      <c r="B97" s="61" t="s">
        <v>91</v>
      </c>
      <c r="C97" s="65">
        <v>999681556</v>
      </c>
      <c r="D97" s="66">
        <v>14409225.02</v>
      </c>
      <c r="E97" s="64">
        <f t="shared" si="1"/>
        <v>0.014414</v>
      </c>
    </row>
    <row r="98" spans="1:5" ht="12.75">
      <c r="A98" s="61">
        <v>92</v>
      </c>
      <c r="B98" s="61" t="s">
        <v>92</v>
      </c>
      <c r="C98" s="65">
        <v>573833686</v>
      </c>
      <c r="D98" s="66">
        <v>5385026.68</v>
      </c>
      <c r="E98" s="64">
        <f t="shared" si="1"/>
        <v>0.009384</v>
      </c>
    </row>
    <row r="99" spans="1:5" ht="12.75">
      <c r="A99" s="61">
        <v>93</v>
      </c>
      <c r="B99" s="61" t="s">
        <v>93</v>
      </c>
      <c r="C99" s="65">
        <v>3381814709</v>
      </c>
      <c r="D99" s="66">
        <v>42566775.44</v>
      </c>
      <c r="E99" s="64">
        <f t="shared" si="1"/>
        <v>0.012587</v>
      </c>
    </row>
    <row r="100" spans="1:5" ht="13.5" thickBot="1">
      <c r="A100" s="71"/>
      <c r="B100" s="72" t="s">
        <v>94</v>
      </c>
      <c r="C100" s="73">
        <f>SUM(C7:C99)</f>
        <v>254420007333</v>
      </c>
      <c r="D100" s="74">
        <f>SUM(D7:D99)</f>
        <v>4378148327.86</v>
      </c>
      <c r="E100" s="75">
        <f>ROUND(D100/C100,6)</f>
        <v>0.017208</v>
      </c>
    </row>
    <row r="101" spans="1:5" ht="13.5" thickTop="1">
      <c r="A101" s="76" t="s">
        <v>96</v>
      </c>
      <c r="B101" s="46"/>
      <c r="C101" s="77">
        <f>+(C100-C104)/C104</f>
        <v>0.02080417371567208</v>
      </c>
      <c r="D101" s="77">
        <f>+(D100-D104)/D104</f>
        <v>0.04740581751929984</v>
      </c>
      <c r="E101" s="77">
        <f>+(E100-E104)/E104</f>
        <v>0.026056883906743777</v>
      </c>
    </row>
    <row r="102" spans="1:5" ht="12.75">
      <c r="A102" s="76"/>
      <c r="B102" s="46"/>
      <c r="C102" s="77"/>
      <c r="D102" s="77"/>
      <c r="E102" s="77"/>
    </row>
    <row r="103" spans="1:7" ht="12.75">
      <c r="A103" s="78"/>
      <c r="B103" s="79"/>
      <c r="C103" s="80" t="s">
        <v>98</v>
      </c>
      <c r="D103" s="80" t="s">
        <v>99</v>
      </c>
      <c r="E103" s="80" t="s">
        <v>100</v>
      </c>
      <c r="F103" s="81" t="s">
        <v>101</v>
      </c>
      <c r="G103" s="81" t="s">
        <v>118</v>
      </c>
    </row>
    <row r="104" spans="1:7" ht="12.75">
      <c r="A104" s="78">
        <v>2018</v>
      </c>
      <c r="B104" s="78" t="s">
        <v>94</v>
      </c>
      <c r="C104" s="82">
        <v>249234881561</v>
      </c>
      <c r="D104" s="82">
        <v>4179992372.229999</v>
      </c>
      <c r="E104" s="83">
        <v>0.016771</v>
      </c>
      <c r="F104" s="84">
        <f>+(C100-C104)/C104</f>
        <v>0.02080417371567208</v>
      </c>
      <c r="G104" s="84">
        <f>+(D100-D104)/D104</f>
        <v>0.04740581751929984</v>
      </c>
    </row>
  </sheetData>
  <sheetProtection/>
  <printOptions horizontalCentered="1"/>
  <pageMargins left="0.5" right="0.5" top="0.5" bottom="0.5" header="0" footer="0"/>
  <pageSetup fitToHeight="2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2018-07-27T19:15:25Z</cp:lastPrinted>
  <dcterms:created xsi:type="dcterms:W3CDTF">1998-12-30T16:34:09Z</dcterms:created>
  <dcterms:modified xsi:type="dcterms:W3CDTF">2020-08-03T14:52:17Z</dcterms:modified>
  <cp:category/>
  <cp:version/>
  <cp:contentType/>
  <cp:contentStatus/>
</cp:coreProperties>
</file>