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4\"/>
    </mc:Choice>
  </mc:AlternateContent>
  <xr:revisionPtr revIDLastSave="0" documentId="13_ncr:1_{30E6F7D8-B62F-423C-908B-835AF982E24B}" xr6:coauthVersionLast="47" xr6:coauthVersionMax="47" xr10:uidLastSave="{00000000-0000-0000-0000-000000000000}"/>
  <bookViews>
    <workbookView xWindow="29535" yWindow="1110" windowWidth="21600" windowHeight="12735" tabRatio="824" xr2:uid="{D39DA2DD-A441-4E0E-A82A-9CE1DA0E4318}"/>
  </bookViews>
  <sheets>
    <sheet name="Annual Cigarette Tax 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</calcChain>
</file>

<file path=xl/sharedStrings.xml><?xml version="1.0" encoding="utf-8"?>
<sst xmlns="http://schemas.openxmlformats.org/spreadsheetml/2006/main" count="25" uniqueCount="25">
  <si>
    <t>Net Tax</t>
  </si>
  <si>
    <t>Packs of 20</t>
  </si>
  <si>
    <t>Packs of 25</t>
  </si>
  <si>
    <t>Packages Taxed</t>
  </si>
  <si>
    <r>
      <t xml:space="preserve">1981 </t>
    </r>
    <r>
      <rPr>
        <vertAlign val="superscript"/>
        <sz val="10"/>
        <rFont val="Times New Roman"/>
        <family val="1"/>
      </rPr>
      <t>3</t>
    </r>
  </si>
  <si>
    <r>
      <t xml:space="preserve">1982 </t>
    </r>
    <r>
      <rPr>
        <vertAlign val="superscript"/>
        <sz val="10"/>
        <rFont val="Times New Roman"/>
        <family val="1"/>
      </rPr>
      <t>4</t>
    </r>
  </si>
  <si>
    <r>
      <t xml:space="preserve">1984 </t>
    </r>
    <r>
      <rPr>
        <vertAlign val="superscript"/>
        <sz val="10"/>
        <rFont val="Times New Roman"/>
        <family val="1"/>
      </rPr>
      <t>5</t>
    </r>
  </si>
  <si>
    <r>
      <t xml:space="preserve">1986 </t>
    </r>
    <r>
      <rPr>
        <vertAlign val="superscript"/>
        <sz val="10"/>
        <rFont val="Times New Roman"/>
        <family val="1"/>
      </rPr>
      <t>6</t>
    </r>
  </si>
  <si>
    <r>
      <t xml:space="preserve">1987 </t>
    </r>
    <r>
      <rPr>
        <vertAlign val="superscript"/>
        <sz val="10"/>
        <rFont val="Times New Roman"/>
        <family val="1"/>
      </rPr>
      <t>7</t>
    </r>
  </si>
  <si>
    <r>
      <t xml:space="preserve">1993 </t>
    </r>
    <r>
      <rPr>
        <vertAlign val="superscript"/>
        <sz val="10"/>
        <rFont val="Times New Roman"/>
        <family val="1"/>
      </rPr>
      <t>8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</si>
  <si>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Cigarette Tax rate increased from 6¢ to 8¢ per package on April 1, 1965.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</si>
  <si>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Cigarette Tax rate increased from 8¢ to 13¢ per package on April 28, 1971.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</si>
  <si>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Cigarette Tax rate increased from 13¢ to 14¢ per package on August 30, 1981.</t>
    </r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</si>
  <si>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Cigarette Tax rate increased from 14¢ to 18¢ per package on May 1, 1982.</t>
    </r>
  </si>
  <si>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Cigarette Tax rate for packages containing more than 20 cigarettes per package changed to .9¢ per cigarette, effective August 1, 1984.</t>
    </r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</si>
  <si>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Cigarette Tax rate increased from 18¢/22.5¢ to 23¢/28.75¢ per package on March 1, 1986.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</si>
  <si>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Cigarette Tax rate increased from 23¢/28.75¢ to 27¢/33.75¢ per package on July 1, 1987.</t>
    </r>
  </si>
  <si>
    <r>
      <rPr>
        <vertAlign val="superscript"/>
        <sz val="10"/>
        <rFont val="Times New Roman"/>
        <family val="1"/>
      </rPr>
      <t>8</t>
    </r>
    <r>
      <rPr>
        <sz val="10"/>
        <rFont val="Times New Roman"/>
        <family val="1"/>
      </rPr>
      <t xml:space="preserve"> Cigarette Tax rate increased from 27¢/33.75¢ to 34¢/42.5¢ per package on July 1, 1993.</t>
    </r>
  </si>
  <si>
    <r>
      <t xml:space="preserve">1965 </t>
    </r>
    <r>
      <rPr>
        <vertAlign val="superscript"/>
        <sz val="10"/>
        <rFont val="Times New Roman"/>
        <family val="1"/>
      </rPr>
      <t>1</t>
    </r>
  </si>
  <si>
    <r>
      <t xml:space="preserve">1971 </t>
    </r>
    <r>
      <rPr>
        <vertAlign val="superscript"/>
        <sz val="10"/>
        <rFont val="Times New Roman"/>
        <family val="1"/>
      </rPr>
      <t>2</t>
    </r>
  </si>
  <si>
    <r>
      <t xml:space="preserve">2002 </t>
    </r>
    <r>
      <rPr>
        <vertAlign val="superscript"/>
        <sz val="10"/>
        <rFont val="Times New Roman"/>
        <family val="1"/>
      </rPr>
      <t>9</t>
    </r>
  </si>
  <si>
    <r>
      <rPr>
        <vertAlign val="superscript"/>
        <sz val="10"/>
        <rFont val="Times New Roman"/>
        <family val="1"/>
      </rPr>
      <t>9</t>
    </r>
    <r>
      <rPr>
        <sz val="10"/>
        <rFont val="Times New Roman"/>
        <family val="1"/>
      </rPr>
      <t xml:space="preserve"> Cigarette Tax rate increased from 34¢/42.5¢ to 64¢/80¢ per package on October 1, 2002.</t>
    </r>
  </si>
  <si>
    <t>Calendar</t>
  </si>
  <si>
    <t>Year</t>
  </si>
  <si>
    <t>Cigarette Stamps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</si>
</sst>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.00"/>
    <numFmt numFmtId="165" formatCode="[$$-409]\ #,##0"/>
  </numFmts>
  <fonts count="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3" fontId="3" fillId="0" borderId="0"/>
    <xf numFmtId="164" fontId="3" fillId="0" borderId="0"/>
    <xf numFmtId="16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</cellStyleXfs>
  <cellXfs count="2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3" fontId="4" fillId="0" borderId="0" xfId="0" applyNumberFormat="1" applyFont="1" applyAlignment="1">
      <alignment horizontal="right" indent="2"/>
    </xf>
    <xf numFmtId="3" fontId="4" fillId="0" borderId="0" xfId="1" applyFont="1" applyAlignment="1">
      <alignment horizontal="right" indent="2"/>
    </xf>
    <xf numFmtId="165" fontId="4" fillId="0" borderId="0" xfId="2" applyNumberFormat="1" applyFont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3" fontId="4" fillId="0" borderId="2" xfId="1" applyFont="1" applyBorder="1" applyAlignment="1">
      <alignment horizontal="right" indent="2"/>
    </xf>
    <xf numFmtId="165" fontId="4" fillId="0" borderId="2" xfId="2" applyNumberFormat="1" applyFont="1" applyBorder="1" applyAlignment="1">
      <alignment horizontal="right" indent="2"/>
    </xf>
    <xf numFmtId="165" fontId="4" fillId="0" borderId="0" xfId="0" applyNumberFormat="1" applyFont="1" applyAlignment="1">
      <alignment horizontal="right" indent="2"/>
    </xf>
    <xf numFmtId="165" fontId="4" fillId="0" borderId="0" xfId="3" applyFont="1" applyAlignment="1">
      <alignment horizontal="right" indent="2"/>
    </xf>
    <xf numFmtId="165" fontId="4" fillId="0" borderId="2" xfId="3" applyFont="1" applyBorder="1" applyAlignment="1">
      <alignment horizontal="right" indent="2"/>
    </xf>
    <xf numFmtId="0" fontId="4" fillId="0" borderId="0" xfId="0" applyFont="1" applyAlignment="1">
      <alignment horizontal="right" indent="2"/>
    </xf>
    <xf numFmtId="0" fontId="4" fillId="0" borderId="2" xfId="0" applyFont="1" applyBorder="1" applyAlignment="1">
      <alignment horizontal="right" indent="2"/>
    </xf>
    <xf numFmtId="0" fontId="4" fillId="0" borderId="0" xfId="1" applyNumberFormat="1" applyFont="1" applyAlignment="1">
      <alignment horizontal="right" indent="2"/>
    </xf>
    <xf numFmtId="0" fontId="4" fillId="0" borderId="3" xfId="0" applyFont="1" applyBorder="1" applyAlignment="1">
      <alignment horizontal="left" indent="1"/>
    </xf>
    <xf numFmtId="3" fontId="4" fillId="0" borderId="3" xfId="0" applyNumberFormat="1" applyFont="1" applyBorder="1" applyAlignment="1">
      <alignment horizontal="right" indent="2"/>
    </xf>
    <xf numFmtId="3" fontId="4" fillId="0" borderId="3" xfId="1" applyFont="1" applyBorder="1" applyAlignment="1">
      <alignment horizontal="right" indent="2"/>
    </xf>
    <xf numFmtId="165" fontId="4" fillId="0" borderId="3" xfId="0" applyNumberFormat="1" applyFont="1" applyBorder="1" applyAlignment="1">
      <alignment horizontal="right" indent="2"/>
    </xf>
    <xf numFmtId="0" fontId="4" fillId="0" borderId="0" xfId="0" applyFont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9">
    <cellStyle name="Comma0" xfId="1" xr:uid="{6FE9D77F-FBC3-4AD1-849E-87048BC1C0B8}"/>
    <cellStyle name="Currency" xfId="2" builtinId="4"/>
    <cellStyle name="Currency0" xfId="3" xr:uid="{3ACD9E05-9138-4998-8627-3D75D9D10944}"/>
    <cellStyle name="Date" xfId="4" xr:uid="{01A86D3B-3161-4F0C-ABEC-BB6FBA9D20B1}"/>
    <cellStyle name="Fixed" xfId="5" xr:uid="{320281DF-298C-4DAE-B1FE-FB2636697A0F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46EC-0703-4A53-8348-86EF705482E7}">
  <dimension ref="A1:F78"/>
  <sheetViews>
    <sheetView tabSelected="1" workbookViewId="0">
      <pane ySplit="2" topLeftCell="A3" activePane="bottomLeft" state="frozen"/>
      <selection pane="bottomLeft" activeCell="E5" sqref="E5"/>
    </sheetView>
  </sheetViews>
  <sheetFormatPr defaultRowHeight="12.75" x14ac:dyDescent="0.2"/>
  <cols>
    <col min="1" max="1" width="9.7109375" style="1" customWidth="1"/>
    <col min="2" max="5" width="14.7109375" style="15" customWidth="1"/>
    <col min="6" max="6" width="3.7109375" style="1" customWidth="1"/>
  </cols>
  <sheetData>
    <row r="1" spans="1:6" x14ac:dyDescent="0.2">
      <c r="A1" s="5" t="s">
        <v>22</v>
      </c>
      <c r="B1" s="25" t="s">
        <v>24</v>
      </c>
      <c r="C1" s="25"/>
      <c r="D1" s="25"/>
      <c r="E1" s="25"/>
    </row>
    <row r="2" spans="1:6" x14ac:dyDescent="0.2">
      <c r="A2" s="5" t="s">
        <v>23</v>
      </c>
      <c r="B2" s="2" t="s">
        <v>1</v>
      </c>
      <c r="C2" s="2" t="s">
        <v>2</v>
      </c>
      <c r="D2" s="2" t="s">
        <v>3</v>
      </c>
      <c r="E2" s="2" t="s">
        <v>0</v>
      </c>
    </row>
    <row r="3" spans="1:6" s="23" customFormat="1" x14ac:dyDescent="0.2">
      <c r="A3" s="3"/>
      <c r="B3" s="22"/>
      <c r="C3" s="22"/>
      <c r="D3" s="22"/>
      <c r="E3" s="22"/>
      <c r="F3" s="1"/>
    </row>
    <row r="4" spans="1:6" s="23" customFormat="1" x14ac:dyDescent="0.2">
      <c r="A4" s="3">
        <v>2024</v>
      </c>
      <c r="B4" s="24">
        <v>89282092</v>
      </c>
      <c r="C4" s="6">
        <v>0</v>
      </c>
      <c r="D4" s="24">
        <f>B4+C4</f>
        <v>89282092</v>
      </c>
      <c r="E4" s="8">
        <v>56083439</v>
      </c>
      <c r="F4" s="1"/>
    </row>
    <row r="5" spans="1:6" s="23" customFormat="1" x14ac:dyDescent="0.2">
      <c r="A5" s="3">
        <v>2023</v>
      </c>
      <c r="B5" s="24">
        <v>72936000</v>
      </c>
      <c r="C5" s="6">
        <v>0</v>
      </c>
      <c r="D5" s="24">
        <v>72936000</v>
      </c>
      <c r="E5" s="8">
        <v>45815478</v>
      </c>
      <c r="F5" s="1"/>
    </row>
    <row r="6" spans="1:6" x14ac:dyDescent="0.2">
      <c r="A6" s="3">
        <v>2022</v>
      </c>
      <c r="B6" s="24">
        <v>68112000</v>
      </c>
      <c r="C6" s="6">
        <v>0</v>
      </c>
      <c r="D6" s="24">
        <v>68112000</v>
      </c>
      <c r="E6" s="8">
        <v>42785234</v>
      </c>
    </row>
    <row r="7" spans="1:6" x14ac:dyDescent="0.2">
      <c r="A7" s="3">
        <v>2021</v>
      </c>
      <c r="B7" s="6">
        <v>73543500</v>
      </c>
      <c r="C7" s="6">
        <v>0</v>
      </c>
      <c r="D7" s="6">
        <v>73543500</v>
      </c>
      <c r="E7" s="8">
        <v>46197084.959999993</v>
      </c>
    </row>
    <row r="8" spans="1:6" x14ac:dyDescent="0.2">
      <c r="A8" s="3">
        <v>2020</v>
      </c>
      <c r="B8" s="6">
        <v>77940000</v>
      </c>
      <c r="C8" s="6">
        <v>15000</v>
      </c>
      <c r="D8" s="7">
        <v>77955000</v>
      </c>
      <c r="E8" s="12">
        <v>48970568.400000006</v>
      </c>
    </row>
    <row r="9" spans="1:6" x14ac:dyDescent="0.2">
      <c r="A9" s="18">
        <v>2019</v>
      </c>
      <c r="B9" s="19">
        <v>76761000</v>
      </c>
      <c r="C9" s="19">
        <v>27300</v>
      </c>
      <c r="D9" s="20">
        <v>76788300</v>
      </c>
      <c r="E9" s="21">
        <v>48239625.719999999</v>
      </c>
    </row>
    <row r="10" spans="1:6" x14ac:dyDescent="0.2">
      <c r="A10" s="3">
        <v>2018</v>
      </c>
      <c r="B10" s="6">
        <v>80040000</v>
      </c>
      <c r="C10" s="6">
        <v>24000</v>
      </c>
      <c r="D10" s="7">
        <v>80064000</v>
      </c>
      <c r="E10" s="12">
        <v>50296771.200000003</v>
      </c>
    </row>
    <row r="11" spans="1:6" x14ac:dyDescent="0.2">
      <c r="A11" s="3">
        <v>2017</v>
      </c>
      <c r="B11" s="6">
        <v>83356500</v>
      </c>
      <c r="C11" s="6">
        <v>24300</v>
      </c>
      <c r="D11" s="7">
        <v>83380800</v>
      </c>
      <c r="E11" s="12">
        <v>52380299.36999999</v>
      </c>
    </row>
    <row r="12" spans="1:6" x14ac:dyDescent="0.2">
      <c r="A12" s="3">
        <v>2016</v>
      </c>
      <c r="B12" s="6">
        <v>86584500</v>
      </c>
      <c r="C12" s="6">
        <v>38400</v>
      </c>
      <c r="D12" s="7">
        <v>86622900</v>
      </c>
      <c r="E12" s="12">
        <v>54419071.200000003</v>
      </c>
    </row>
    <row r="13" spans="1:6" x14ac:dyDescent="0.2">
      <c r="A13" s="3">
        <v>2015</v>
      </c>
      <c r="B13" s="6">
        <v>87865500</v>
      </c>
      <c r="C13" s="6">
        <v>37200</v>
      </c>
      <c r="D13" s="7">
        <v>87902700</v>
      </c>
      <c r="E13" s="12">
        <v>55192801.920000002</v>
      </c>
    </row>
    <row r="14" spans="1:6" x14ac:dyDescent="0.2">
      <c r="A14" s="3">
        <v>2014</v>
      </c>
      <c r="B14" s="6">
        <v>86859000</v>
      </c>
      <c r="C14" s="6">
        <v>37200</v>
      </c>
      <c r="D14" s="7">
        <v>86896200</v>
      </c>
      <c r="E14" s="12">
        <v>54590558.879999995</v>
      </c>
    </row>
    <row r="15" spans="1:6" x14ac:dyDescent="0.2">
      <c r="A15" s="3">
        <v>2013</v>
      </c>
      <c r="B15" s="6">
        <v>91252500</v>
      </c>
      <c r="C15" s="6">
        <v>50400</v>
      </c>
      <c r="D15" s="7">
        <v>91302900</v>
      </c>
      <c r="E15" s="12">
        <v>57360744.479999997</v>
      </c>
    </row>
    <row r="16" spans="1:6" x14ac:dyDescent="0.2">
      <c r="A16" s="3">
        <v>2012</v>
      </c>
      <c r="B16" s="6">
        <v>95161500</v>
      </c>
      <c r="C16" s="6">
        <v>61200</v>
      </c>
      <c r="D16" s="7">
        <v>95222700</v>
      </c>
      <c r="E16" s="12">
        <v>59824702.079999998</v>
      </c>
    </row>
    <row r="17" spans="1:5" x14ac:dyDescent="0.2">
      <c r="A17" s="3">
        <v>2011</v>
      </c>
      <c r="B17" s="6">
        <v>95575500</v>
      </c>
      <c r="C17" s="6">
        <v>64800</v>
      </c>
      <c r="D17" s="7">
        <v>95640300</v>
      </c>
      <c r="E17" s="8">
        <v>60087587.040000007</v>
      </c>
    </row>
    <row r="18" spans="1:5" x14ac:dyDescent="0.2">
      <c r="A18" s="4">
        <v>2010</v>
      </c>
      <c r="B18" s="9">
        <v>100144500</v>
      </c>
      <c r="C18" s="9">
        <v>61200</v>
      </c>
      <c r="D18" s="10">
        <v>100205700</v>
      </c>
      <c r="E18" s="11">
        <v>62954823.879999995</v>
      </c>
    </row>
    <row r="19" spans="1:5" x14ac:dyDescent="0.2">
      <c r="A19" s="3">
        <v>2009</v>
      </c>
      <c r="B19" s="6">
        <v>101244000</v>
      </c>
      <c r="C19" s="6">
        <v>74400</v>
      </c>
      <c r="D19" s="7">
        <v>101318400</v>
      </c>
      <c r="E19" s="8">
        <v>63655850</v>
      </c>
    </row>
    <row r="20" spans="1:5" x14ac:dyDescent="0.2">
      <c r="A20" s="3">
        <v>2008</v>
      </c>
      <c r="B20" s="6">
        <v>110781000</v>
      </c>
      <c r="C20" s="6">
        <v>94800</v>
      </c>
      <c r="D20" s="7">
        <v>110875800</v>
      </c>
      <c r="E20" s="8">
        <v>69662829</v>
      </c>
    </row>
    <row r="21" spans="1:5" x14ac:dyDescent="0.2">
      <c r="A21" s="3">
        <v>2007</v>
      </c>
      <c r="B21" s="6">
        <v>110085000</v>
      </c>
      <c r="C21" s="6">
        <v>96000</v>
      </c>
      <c r="D21" s="7">
        <v>110181000</v>
      </c>
      <c r="E21" s="12">
        <v>69226372</v>
      </c>
    </row>
    <row r="22" spans="1:5" x14ac:dyDescent="0.2">
      <c r="A22" s="3">
        <v>2006</v>
      </c>
      <c r="B22" s="6">
        <v>104001000</v>
      </c>
      <c r="C22" s="6">
        <v>99600</v>
      </c>
      <c r="D22" s="7">
        <v>104100600</v>
      </c>
      <c r="E22" s="12">
        <v>65407475</v>
      </c>
    </row>
    <row r="23" spans="1:5" x14ac:dyDescent="0.2">
      <c r="A23" s="3">
        <v>2005</v>
      </c>
      <c r="B23" s="6">
        <v>106459500</v>
      </c>
      <c r="C23" s="6">
        <v>108000</v>
      </c>
      <c r="D23" s="7">
        <v>106567500</v>
      </c>
      <c r="E23" s="12">
        <v>66958401</v>
      </c>
    </row>
    <row r="24" spans="1:5" x14ac:dyDescent="0.2">
      <c r="A24" s="3">
        <v>2004</v>
      </c>
      <c r="B24" s="6">
        <v>107010000</v>
      </c>
      <c r="C24" s="6">
        <v>152400</v>
      </c>
      <c r="D24" s="7">
        <v>107162400</v>
      </c>
      <c r="E24" s="12">
        <v>67432564</v>
      </c>
    </row>
    <row r="25" spans="1:5" x14ac:dyDescent="0.2">
      <c r="A25" s="3">
        <v>2003</v>
      </c>
      <c r="B25" s="6">
        <v>107404500</v>
      </c>
      <c r="C25" s="6">
        <v>181200</v>
      </c>
      <c r="D25" s="7">
        <v>107585700</v>
      </c>
      <c r="E25" s="12">
        <v>67712816</v>
      </c>
    </row>
    <row r="26" spans="1:5" ht="15.75" x14ac:dyDescent="0.2">
      <c r="A26" s="3" t="s">
        <v>20</v>
      </c>
      <c r="B26" s="7">
        <v>123768000</v>
      </c>
      <c r="C26" s="7">
        <v>162000</v>
      </c>
      <c r="D26" s="7">
        <v>123930000</v>
      </c>
      <c r="E26" s="13">
        <v>45890972.460000001</v>
      </c>
    </row>
    <row r="27" spans="1:5" x14ac:dyDescent="0.2">
      <c r="A27" s="3">
        <v>2001</v>
      </c>
      <c r="B27" s="7">
        <v>126525000</v>
      </c>
      <c r="C27" s="7">
        <v>187200</v>
      </c>
      <c r="D27" s="7">
        <v>126712200</v>
      </c>
      <c r="E27" s="13">
        <v>41632725.960000008</v>
      </c>
    </row>
    <row r="28" spans="1:5" x14ac:dyDescent="0.2">
      <c r="A28" s="4">
        <v>2000</v>
      </c>
      <c r="B28" s="10">
        <v>129130500</v>
      </c>
      <c r="C28" s="10">
        <v>260400</v>
      </c>
      <c r="D28" s="10">
        <v>129390900</v>
      </c>
      <c r="E28" s="14">
        <v>42518529</v>
      </c>
    </row>
    <row r="29" spans="1:5" x14ac:dyDescent="0.2">
      <c r="A29" s="3">
        <v>1999</v>
      </c>
      <c r="B29" s="7">
        <v>130014000</v>
      </c>
      <c r="C29" s="7">
        <v>315600</v>
      </c>
      <c r="D29" s="7">
        <v>130329600</v>
      </c>
      <c r="E29" s="13">
        <v>43077698</v>
      </c>
    </row>
    <row r="30" spans="1:5" x14ac:dyDescent="0.2">
      <c r="A30" s="3">
        <v>1998</v>
      </c>
      <c r="B30" s="7">
        <v>147731600</v>
      </c>
      <c r="C30" s="7">
        <v>449400</v>
      </c>
      <c r="D30" s="7">
        <v>148181000</v>
      </c>
      <c r="E30" s="13">
        <v>48716304</v>
      </c>
    </row>
    <row r="31" spans="1:5" x14ac:dyDescent="0.2">
      <c r="A31" s="3">
        <v>1997</v>
      </c>
      <c r="B31" s="7">
        <v>137969700</v>
      </c>
      <c r="C31" s="7">
        <v>505500</v>
      </c>
      <c r="D31" s="7">
        <v>138475200</v>
      </c>
      <c r="E31" s="13">
        <v>45636583</v>
      </c>
    </row>
    <row r="32" spans="1:5" x14ac:dyDescent="0.2">
      <c r="A32" s="3">
        <v>1996</v>
      </c>
      <c r="B32" s="7">
        <v>140298700</v>
      </c>
      <c r="C32" s="7">
        <v>510000</v>
      </c>
      <c r="D32" s="7">
        <v>140808700</v>
      </c>
      <c r="E32" s="13">
        <v>45622019</v>
      </c>
    </row>
    <row r="33" spans="1:5" x14ac:dyDescent="0.2">
      <c r="A33" s="3">
        <v>1995</v>
      </c>
      <c r="B33" s="7">
        <v>140483000</v>
      </c>
      <c r="C33" s="7">
        <v>636200</v>
      </c>
      <c r="D33" s="7">
        <v>141119200</v>
      </c>
      <c r="E33" s="13">
        <v>45799985</v>
      </c>
    </row>
    <row r="34" spans="1:5" x14ac:dyDescent="0.2">
      <c r="A34" s="3">
        <v>1994</v>
      </c>
      <c r="B34" s="7">
        <v>139812100</v>
      </c>
      <c r="C34" s="7">
        <v>732800</v>
      </c>
      <c r="D34" s="7">
        <v>140544900</v>
      </c>
      <c r="E34" s="13">
        <v>45475905</v>
      </c>
    </row>
    <row r="35" spans="1:5" ht="15.75" x14ac:dyDescent="0.2">
      <c r="A35" s="3" t="s">
        <v>9</v>
      </c>
      <c r="B35" s="7">
        <v>137752500</v>
      </c>
      <c r="C35" s="7">
        <v>617626</v>
      </c>
      <c r="D35" s="7">
        <v>138370126</v>
      </c>
      <c r="E35" s="13">
        <v>39656428</v>
      </c>
    </row>
    <row r="36" spans="1:5" x14ac:dyDescent="0.2">
      <c r="A36" s="3">
        <v>1992</v>
      </c>
      <c r="B36" s="7">
        <v>141710930</v>
      </c>
      <c r="C36" s="7">
        <v>894400</v>
      </c>
      <c r="D36" s="7">
        <v>142605330</v>
      </c>
      <c r="E36" s="13">
        <v>36534491</v>
      </c>
    </row>
    <row r="37" spans="1:5" x14ac:dyDescent="0.2">
      <c r="A37" s="3">
        <v>1991</v>
      </c>
      <c r="B37" s="7">
        <v>144123330</v>
      </c>
      <c r="C37" s="7">
        <v>1108400</v>
      </c>
      <c r="D37" s="7">
        <v>145231730</v>
      </c>
      <c r="E37" s="13">
        <v>37412210</v>
      </c>
    </row>
    <row r="38" spans="1:5" x14ac:dyDescent="0.2">
      <c r="A38" s="4">
        <v>1990</v>
      </c>
      <c r="B38" s="10">
        <v>144863710</v>
      </c>
      <c r="C38" s="10">
        <v>1401000</v>
      </c>
      <c r="D38" s="10">
        <v>146264710</v>
      </c>
      <c r="E38" s="14">
        <v>37680416</v>
      </c>
    </row>
    <row r="39" spans="1:5" x14ac:dyDescent="0.2">
      <c r="A39" s="3">
        <v>1989</v>
      </c>
      <c r="B39" s="7">
        <v>142697760</v>
      </c>
      <c r="C39" s="7">
        <v>1770600</v>
      </c>
      <c r="D39" s="7">
        <v>144468360</v>
      </c>
      <c r="E39" s="13">
        <v>37249529</v>
      </c>
    </row>
    <row r="40" spans="1:5" x14ac:dyDescent="0.2">
      <c r="A40" s="3">
        <v>1988</v>
      </c>
      <c r="B40" s="7">
        <v>150679850</v>
      </c>
      <c r="C40" s="7">
        <v>2236000</v>
      </c>
      <c r="D40" s="7">
        <v>152915850</v>
      </c>
      <c r="E40" s="13">
        <v>39551353</v>
      </c>
    </row>
    <row r="41" spans="1:5" ht="15.75" x14ac:dyDescent="0.2">
      <c r="A41" s="3" t="s">
        <v>8</v>
      </c>
      <c r="B41" s="7">
        <v>152580500</v>
      </c>
      <c r="C41" s="7">
        <v>3197880</v>
      </c>
      <c r="D41" s="7">
        <v>155778380</v>
      </c>
      <c r="E41" s="13">
        <v>37260345</v>
      </c>
    </row>
    <row r="42" spans="1:5" ht="15.75" x14ac:dyDescent="0.2">
      <c r="A42" s="3" t="s">
        <v>7</v>
      </c>
      <c r="B42" s="7">
        <v>159357760</v>
      </c>
      <c r="C42" s="7">
        <v>3875720</v>
      </c>
      <c r="D42" s="7">
        <v>163233480</v>
      </c>
      <c r="E42" s="13">
        <v>34722270</v>
      </c>
    </row>
    <row r="43" spans="1:5" x14ac:dyDescent="0.2">
      <c r="A43" s="3">
        <v>1985</v>
      </c>
      <c r="B43" s="7">
        <v>163060790</v>
      </c>
      <c r="C43" s="7">
        <v>3274200</v>
      </c>
      <c r="D43" s="7">
        <v>166334990</v>
      </c>
      <c r="E43" s="13">
        <v>28315502</v>
      </c>
    </row>
    <row r="44" spans="1:5" ht="15.75" x14ac:dyDescent="0.2">
      <c r="A44" s="3" t="s">
        <v>6</v>
      </c>
      <c r="B44" s="7">
        <v>172548400</v>
      </c>
      <c r="C44" s="7">
        <v>684720</v>
      </c>
      <c r="D44" s="7">
        <v>173233120</v>
      </c>
      <c r="E44" s="13">
        <v>29415184</v>
      </c>
    </row>
    <row r="45" spans="1:5" x14ac:dyDescent="0.2">
      <c r="A45" s="3">
        <v>1983</v>
      </c>
      <c r="B45" s="7">
        <f>164742600+3264000</f>
        <v>168006600</v>
      </c>
      <c r="D45" s="7">
        <f>164742600+3264000</f>
        <v>168006600</v>
      </c>
      <c r="E45" s="13">
        <v>28595286</v>
      </c>
    </row>
    <row r="46" spans="1:5" ht="15.75" x14ac:dyDescent="0.2">
      <c r="A46" s="3" t="s">
        <v>5</v>
      </c>
      <c r="B46" s="7">
        <f>179534400+3645000</f>
        <v>183179400</v>
      </c>
      <c r="D46" s="7">
        <f>179534400+3645000</f>
        <v>183179400</v>
      </c>
      <c r="E46" s="13">
        <v>29191135</v>
      </c>
    </row>
    <row r="47" spans="1:5" ht="15.75" x14ac:dyDescent="0.2">
      <c r="A47" s="3" t="s">
        <v>4</v>
      </c>
      <c r="B47" s="7">
        <f>183740800+3285000</f>
        <v>187025800</v>
      </c>
      <c r="D47" s="7">
        <f>183740800+3285000</f>
        <v>187025800</v>
      </c>
      <c r="E47" s="13">
        <v>23649402</v>
      </c>
    </row>
    <row r="48" spans="1:5" x14ac:dyDescent="0.2">
      <c r="A48" s="4">
        <v>1980</v>
      </c>
      <c r="B48" s="10">
        <f>180690000+2996000</f>
        <v>183686000</v>
      </c>
      <c r="C48" s="16"/>
      <c r="D48" s="10">
        <f>180690000+2996000</f>
        <v>183686000</v>
      </c>
      <c r="E48" s="14">
        <v>22587450</v>
      </c>
    </row>
    <row r="49" spans="1:5" x14ac:dyDescent="0.2">
      <c r="A49" s="3">
        <v>1979</v>
      </c>
      <c r="B49" s="7">
        <f>178611000+2865000</f>
        <v>181476000</v>
      </c>
      <c r="D49" s="7">
        <f>178611000+2865000</f>
        <v>181476000</v>
      </c>
      <c r="E49" s="13">
        <v>22309681</v>
      </c>
    </row>
    <row r="50" spans="1:5" x14ac:dyDescent="0.2">
      <c r="A50" s="3">
        <v>1978</v>
      </c>
      <c r="B50" s="7">
        <f>179578000+2740000</f>
        <v>182318000</v>
      </c>
      <c r="D50" s="7">
        <f>179578000+2740000</f>
        <v>182318000</v>
      </c>
      <c r="E50" s="13">
        <v>22408593</v>
      </c>
    </row>
    <row r="51" spans="1:5" x14ac:dyDescent="0.2">
      <c r="A51" s="3">
        <v>1977</v>
      </c>
      <c r="B51" s="7">
        <f>180273490+2754000</f>
        <v>183027490</v>
      </c>
      <c r="D51" s="7">
        <f>180273490+2754000</f>
        <v>183027490</v>
      </c>
      <c r="E51" s="13">
        <v>22517276</v>
      </c>
    </row>
    <row r="52" spans="1:5" x14ac:dyDescent="0.2">
      <c r="A52" s="3">
        <v>1976</v>
      </c>
      <c r="B52" s="7">
        <f>180347110+2685000</f>
        <v>183032110</v>
      </c>
      <c r="D52" s="7">
        <f>180347110+2685000</f>
        <v>183032110</v>
      </c>
      <c r="E52" s="13">
        <v>22570880</v>
      </c>
    </row>
    <row r="53" spans="1:5" x14ac:dyDescent="0.2">
      <c r="A53" s="3">
        <v>1975</v>
      </c>
      <c r="B53" s="7">
        <f>177884280+2104000</f>
        <v>179988280</v>
      </c>
      <c r="D53" s="7">
        <f>177884280+2104000</f>
        <v>179988280</v>
      </c>
      <c r="E53" s="13">
        <v>22215027</v>
      </c>
    </row>
    <row r="54" spans="1:5" x14ac:dyDescent="0.2">
      <c r="A54" s="3">
        <v>1974</v>
      </c>
      <c r="B54" s="7">
        <f>174614280+725000</f>
        <v>175339280</v>
      </c>
      <c r="D54" s="7">
        <f>174614280+725000</f>
        <v>175339280</v>
      </c>
      <c r="E54" s="13">
        <v>21641451</v>
      </c>
    </row>
    <row r="55" spans="1:5" x14ac:dyDescent="0.2">
      <c r="A55" s="3">
        <v>1973</v>
      </c>
      <c r="B55" s="7">
        <v>166876790</v>
      </c>
      <c r="D55" s="7">
        <v>166876790</v>
      </c>
      <c r="E55" s="13">
        <v>20553919</v>
      </c>
    </row>
    <row r="56" spans="1:5" x14ac:dyDescent="0.2">
      <c r="A56" s="3">
        <v>1972</v>
      </c>
      <c r="B56" s="7">
        <v>160216670</v>
      </c>
      <c r="D56" s="7">
        <v>160216670</v>
      </c>
      <c r="E56" s="13">
        <v>19770429</v>
      </c>
    </row>
    <row r="57" spans="1:5" ht="15.75" x14ac:dyDescent="0.2">
      <c r="A57" s="3" t="s">
        <v>19</v>
      </c>
      <c r="B57" s="7">
        <v>158751536</v>
      </c>
      <c r="D57" s="7">
        <v>158751536</v>
      </c>
      <c r="E57" s="13">
        <v>17117404</v>
      </c>
    </row>
    <row r="58" spans="1:5" x14ac:dyDescent="0.2">
      <c r="A58" s="4">
        <v>1970</v>
      </c>
      <c r="B58" s="10">
        <v>160311890</v>
      </c>
      <c r="C58" s="16"/>
      <c r="D58" s="10">
        <v>160311890</v>
      </c>
      <c r="E58" s="14">
        <v>12171433</v>
      </c>
    </row>
    <row r="59" spans="1:5" x14ac:dyDescent="0.2">
      <c r="A59" s="3">
        <v>1969</v>
      </c>
      <c r="B59" s="7">
        <v>156718050</v>
      </c>
      <c r="D59" s="7">
        <v>156718050</v>
      </c>
      <c r="E59" s="13">
        <v>11905706</v>
      </c>
    </row>
    <row r="60" spans="1:5" x14ac:dyDescent="0.2">
      <c r="A60" s="3">
        <v>1968</v>
      </c>
      <c r="B60" s="7">
        <v>157482650</v>
      </c>
      <c r="D60" s="7">
        <v>157482650</v>
      </c>
      <c r="E60" s="13">
        <v>11974465</v>
      </c>
    </row>
    <row r="61" spans="1:5" x14ac:dyDescent="0.2">
      <c r="A61" s="3">
        <v>1967</v>
      </c>
      <c r="B61" s="7">
        <v>157925000</v>
      </c>
      <c r="D61" s="7">
        <v>157925000</v>
      </c>
      <c r="E61" s="13">
        <v>12010375</v>
      </c>
    </row>
    <row r="62" spans="1:5" x14ac:dyDescent="0.2">
      <c r="A62" s="3">
        <v>1966</v>
      </c>
      <c r="B62" s="7">
        <v>156799880</v>
      </c>
      <c r="D62" s="7">
        <v>159799880</v>
      </c>
      <c r="E62" s="13">
        <v>11985845</v>
      </c>
    </row>
    <row r="63" spans="1:5" ht="15.75" x14ac:dyDescent="0.2">
      <c r="A63" s="3" t="s">
        <v>18</v>
      </c>
      <c r="B63" s="7">
        <v>159993520</v>
      </c>
      <c r="D63" s="7">
        <v>159993520</v>
      </c>
      <c r="E63" s="13">
        <v>11276852</v>
      </c>
    </row>
    <row r="64" spans="1:5" x14ac:dyDescent="0.2">
      <c r="A64" s="3">
        <v>1964</v>
      </c>
      <c r="B64" s="7">
        <v>160830500</v>
      </c>
      <c r="D64" s="7">
        <v>160830500</v>
      </c>
      <c r="E64" s="13">
        <v>9179067</v>
      </c>
    </row>
    <row r="65" spans="1:5" x14ac:dyDescent="0.2">
      <c r="A65" s="3">
        <v>1963</v>
      </c>
      <c r="B65" s="7">
        <v>167848500</v>
      </c>
      <c r="D65" s="7">
        <v>167848500</v>
      </c>
      <c r="E65" s="13">
        <v>8117806</v>
      </c>
    </row>
    <row r="66" spans="1:5" x14ac:dyDescent="0.2">
      <c r="A66" s="3">
        <v>1962</v>
      </c>
      <c r="B66" s="7">
        <v>171639510</v>
      </c>
      <c r="D66" s="7">
        <v>171639510</v>
      </c>
      <c r="E66" s="13">
        <v>6524449</v>
      </c>
    </row>
    <row r="67" spans="1:5" x14ac:dyDescent="0.2">
      <c r="A67" s="3"/>
      <c r="B67" s="17"/>
      <c r="C67" s="17"/>
      <c r="D67" s="17"/>
      <c r="E67" s="13"/>
    </row>
    <row r="68" spans="1:5" ht="15.75" x14ac:dyDescent="0.2">
      <c r="A68" s="1" t="s">
        <v>10</v>
      </c>
    </row>
    <row r="69" spans="1:5" ht="15.75" x14ac:dyDescent="0.2">
      <c r="A69" s="1" t="s">
        <v>11</v>
      </c>
    </row>
    <row r="70" spans="1:5" ht="15.75" x14ac:dyDescent="0.2">
      <c r="A70" s="1" t="s">
        <v>12</v>
      </c>
    </row>
    <row r="71" spans="1:5" ht="15.75" x14ac:dyDescent="0.2">
      <c r="A71" s="1" t="s">
        <v>13</v>
      </c>
    </row>
    <row r="72" spans="1:5" x14ac:dyDescent="0.2">
      <c r="A72" s="26" t="s">
        <v>14</v>
      </c>
      <c r="B72" s="26"/>
      <c r="C72" s="26"/>
      <c r="D72" s="26"/>
      <c r="E72" s="26"/>
    </row>
    <row r="73" spans="1:5" x14ac:dyDescent="0.2">
      <c r="A73" s="26"/>
      <c r="B73" s="26"/>
      <c r="C73" s="26"/>
      <c r="D73" s="26"/>
      <c r="E73" s="26"/>
    </row>
    <row r="74" spans="1:5" ht="15.75" x14ac:dyDescent="0.2">
      <c r="A74" s="1" t="s">
        <v>15</v>
      </c>
    </row>
    <row r="75" spans="1:5" ht="15.75" x14ac:dyDescent="0.2">
      <c r="A75" s="1" t="s">
        <v>16</v>
      </c>
    </row>
    <row r="76" spans="1:5" ht="15.75" x14ac:dyDescent="0.2">
      <c r="A76" s="1" t="s">
        <v>17</v>
      </c>
    </row>
    <row r="77" spans="1:5" ht="15.75" x14ac:dyDescent="0.2">
      <c r="A77" s="1" t="s">
        <v>21</v>
      </c>
      <c r="E77" s="13"/>
    </row>
    <row r="78" spans="1:5" x14ac:dyDescent="0.2">
      <c r="E78" s="13"/>
    </row>
  </sheetData>
  <mergeCells count="2">
    <mergeCell ref="B1:E1"/>
    <mergeCell ref="A72:E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Cigarette Tax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01/1999-12/2020</dc:description>
  <cp:lastModifiedBy>Datla, Pradeepthi</cp:lastModifiedBy>
  <cp:lastPrinted>2013-12-31T21:52:47Z</cp:lastPrinted>
  <dcterms:created xsi:type="dcterms:W3CDTF">2008-08-04T21:25:41Z</dcterms:created>
  <dcterms:modified xsi:type="dcterms:W3CDTF">2025-01-31T19:17:11Z</dcterms:modified>
  <cp:category>Jo</cp:category>
</cp:coreProperties>
</file>