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rt\Annual Reports\Annual Report 2024\"/>
    </mc:Choice>
  </mc:AlternateContent>
  <xr:revisionPtr revIDLastSave="0" documentId="13_ncr:1_{C1A147E9-D411-4AC9-A141-24EC1C4BF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ual Summary" sheetId="1" r:id="rId1"/>
    <sheet name="Charts" sheetId="2" r:id="rId2"/>
  </sheets>
  <definedNames>
    <definedName name="_xlnm.Print_Titles" localSheetId="0">'Annual Summary'!$1:$3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" l="1"/>
  <c r="D22" i="2"/>
  <c r="C22" i="2"/>
  <c r="B22" i="2"/>
  <c r="I5" i="1"/>
  <c r="G5" i="1"/>
  <c r="F5" i="1"/>
  <c r="D21" i="2"/>
  <c r="C21" i="2"/>
  <c r="B21" i="2"/>
  <c r="F6" i="1"/>
  <c r="G6" i="1" l="1"/>
  <c r="I6" i="1" s="1"/>
  <c r="E21" i="2" s="1"/>
  <c r="D20" i="2"/>
  <c r="C20" i="2"/>
  <c r="B20" i="2"/>
  <c r="G7" i="1"/>
  <c r="I7" i="1" s="1"/>
  <c r="E20" i="2" s="1"/>
  <c r="F7" i="1"/>
  <c r="D19" i="2"/>
  <c r="D18" i="2"/>
  <c r="D17" i="2"/>
  <c r="D16" i="2"/>
  <c r="D15" i="2"/>
  <c r="C19" i="2"/>
  <c r="C18" i="2"/>
  <c r="C17" i="2"/>
  <c r="C16" i="2"/>
  <c r="C15" i="2"/>
  <c r="B19" i="2"/>
  <c r="B18" i="2"/>
  <c r="B17" i="2"/>
  <c r="B16" i="2"/>
  <c r="B15" i="2"/>
  <c r="A19" i="2"/>
  <c r="A18" i="2"/>
  <c r="A17" i="2"/>
  <c r="A16" i="2"/>
  <c r="A15" i="2"/>
  <c r="G8" i="1"/>
  <c r="I8" i="1" s="1"/>
  <c r="E19" i="2" s="1"/>
  <c r="F8" i="1"/>
  <c r="G9" i="1"/>
  <c r="I9" i="1" s="1"/>
  <c r="E18" i="2" s="1"/>
  <c r="G10" i="1"/>
  <c r="I10" i="1" s="1"/>
  <c r="E17" i="2" s="1"/>
  <c r="F9" i="1"/>
  <c r="F10" i="1"/>
  <c r="G11" i="1" l="1"/>
  <c r="I11" i="1" s="1"/>
  <c r="E16" i="2" s="1"/>
  <c r="F11" i="1"/>
  <c r="G12" i="1" l="1"/>
  <c r="I12" i="1" s="1"/>
  <c r="E15" i="2" s="1"/>
  <c r="F12" i="1"/>
  <c r="D4" i="2" l="1"/>
  <c r="D5" i="2"/>
  <c r="D6" i="2"/>
  <c r="D7" i="2"/>
  <c r="D8" i="2"/>
  <c r="D9" i="2"/>
  <c r="D10" i="2"/>
  <c r="D11" i="2"/>
  <c r="D12" i="2"/>
  <c r="D13" i="2"/>
  <c r="D14" i="2"/>
  <c r="C4" i="2"/>
  <c r="C5" i="2"/>
  <c r="C6" i="2"/>
  <c r="C7" i="2"/>
  <c r="C8" i="2"/>
  <c r="C9" i="2"/>
  <c r="C10" i="2"/>
  <c r="C11" i="2"/>
  <c r="C12" i="2"/>
  <c r="C13" i="2"/>
  <c r="C14" i="2"/>
  <c r="B4" i="2"/>
  <c r="B5" i="2"/>
  <c r="B6" i="2"/>
  <c r="B7" i="2"/>
  <c r="B8" i="2"/>
  <c r="B9" i="2"/>
  <c r="B10" i="2"/>
  <c r="B11" i="2"/>
  <c r="B12" i="2"/>
  <c r="B13" i="2"/>
  <c r="B14" i="2"/>
  <c r="A14" i="2"/>
  <c r="A13" i="2"/>
  <c r="A12" i="2"/>
  <c r="A11" i="2"/>
  <c r="A10" i="2"/>
  <c r="A9" i="2"/>
  <c r="A8" i="2"/>
  <c r="A7" i="2"/>
  <c r="A6" i="2"/>
  <c r="A5" i="2"/>
  <c r="A4" i="2"/>
  <c r="C57" i="1" l="1"/>
  <c r="G13" i="1" l="1"/>
  <c r="I13" i="1" s="1"/>
  <c r="E14" i="2" s="1"/>
  <c r="F13" i="1"/>
  <c r="G14" i="1" l="1"/>
  <c r="I14" i="1" s="1"/>
  <c r="E13" i="2" s="1"/>
  <c r="F14" i="1"/>
  <c r="G15" i="1" l="1"/>
  <c r="I15" i="1" s="1"/>
  <c r="E12" i="2" s="1"/>
  <c r="F15" i="1"/>
  <c r="G16" i="1" l="1"/>
  <c r="I16" i="1" s="1"/>
  <c r="E11" i="2" s="1"/>
  <c r="F16" i="1"/>
  <c r="F62" i="1" l="1"/>
  <c r="F61" i="1"/>
  <c r="F60" i="1"/>
  <c r="G62" i="1" l="1"/>
  <c r="G61" i="1"/>
  <c r="G60" i="1"/>
  <c r="G59" i="1"/>
  <c r="G58" i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G31" i="1"/>
  <c r="I31" i="1" s="1"/>
  <c r="F31" i="1"/>
  <c r="G30" i="1"/>
  <c r="I30" i="1" s="1"/>
  <c r="F30" i="1"/>
  <c r="G29" i="1" l="1"/>
  <c r="I29" i="1" s="1"/>
  <c r="F29" i="1"/>
  <c r="G28" i="1"/>
  <c r="I28" i="1" s="1"/>
  <c r="F28" i="1"/>
  <c r="G27" i="1"/>
  <c r="I27" i="1" s="1"/>
  <c r="F27" i="1"/>
  <c r="G26" i="1"/>
  <c r="I26" i="1" s="1"/>
  <c r="F26" i="1"/>
  <c r="G25" i="1"/>
  <c r="I25" i="1" s="1"/>
  <c r="F25" i="1"/>
  <c r="G24" i="1"/>
  <c r="I24" i="1" s="1"/>
  <c r="F24" i="1"/>
  <c r="G23" i="1"/>
  <c r="I23" i="1" s="1"/>
  <c r="E4" i="2" s="1"/>
  <c r="F23" i="1"/>
  <c r="G22" i="1"/>
  <c r="I22" i="1" s="1"/>
  <c r="E5" i="2" s="1"/>
  <c r="F22" i="1"/>
  <c r="G21" i="1"/>
  <c r="I21" i="1" s="1"/>
  <c r="E6" i="2" s="1"/>
  <c r="F21" i="1"/>
  <c r="G20" i="1"/>
  <c r="I20" i="1" s="1"/>
  <c r="E7" i="2" s="1"/>
  <c r="F20" i="1"/>
  <c r="G19" i="1"/>
  <c r="I19" i="1" s="1"/>
  <c r="E8" i="2" s="1"/>
  <c r="F19" i="1"/>
  <c r="G18" i="1"/>
  <c r="I18" i="1" s="1"/>
  <c r="E9" i="2" s="1"/>
  <c r="F18" i="1"/>
  <c r="G17" i="1"/>
  <c r="I17" i="1" s="1"/>
  <c r="E10" i="2" s="1"/>
  <c r="F17" i="1"/>
</calcChain>
</file>

<file path=xl/sharedStrings.xml><?xml version="1.0" encoding="utf-8"?>
<sst xmlns="http://schemas.openxmlformats.org/spreadsheetml/2006/main" count="28" uniqueCount="18">
  <si>
    <t>Year</t>
  </si>
  <si>
    <t>Net Taxable Sales</t>
  </si>
  <si>
    <t>Sales Tax</t>
  </si>
  <si>
    <t>Other Than Motor Vehicles</t>
  </si>
  <si>
    <t>Motor Vehicles</t>
  </si>
  <si>
    <t>Annual Summary of Net Taxable Sales and State and Local Sales Tax</t>
  </si>
  <si>
    <t>Combined State Total</t>
  </si>
  <si>
    <t>State and Local Sales Tax Total</t>
  </si>
  <si>
    <r>
      <t>1983</t>
    </r>
    <r>
      <rPr>
        <vertAlign val="superscript"/>
        <sz val="10"/>
        <color theme="1"/>
        <rFont val="Times New Roman"/>
        <family val="1"/>
      </rPr>
      <t>2</t>
    </r>
  </si>
  <si>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Food was subject to Sales Tax until October 1,1983.</t>
    </r>
  </si>
  <si>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Motor vehicle sales are included in the other than motor vehicle sales.</t>
    </r>
  </si>
  <si>
    <t>NA</t>
  </si>
  <si>
    <r>
      <t>Local Sales Tax</t>
    </r>
    <r>
      <rPr>
        <b/>
        <vertAlign val="superscript"/>
        <sz val="10"/>
        <rFont val="Times New Roman"/>
        <family val="1"/>
      </rPr>
      <t>1</t>
    </r>
  </si>
  <si>
    <r>
      <t>1967</t>
    </r>
    <r>
      <rPr>
        <vertAlign val="superscript"/>
        <sz val="10"/>
        <color theme="1"/>
        <rFont val="Times New Roman"/>
        <family val="1"/>
      </rPr>
      <t>4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</si>
  <si>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 xml:space="preserve"> Sales Tax was adopted on July 1, 1967.</t>
    </r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</si>
  <si>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Local Sales Tax is the amount returned to municipalities from the collected Local Option Sales Tax.</t>
    </r>
  </si>
  <si>
    <t>Local Sales Tax</t>
  </si>
  <si>
    <t>State and Local Sales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</si>
</sst>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&quot;$&quot;#,##0.00"/>
    <numFmt numFmtId="166" formatCode="&quot;$&quot;\ #,##0"/>
    <numFmt numFmtId="167" formatCode="&quot;$&quot;\ #,##0.00"/>
    <numFmt numFmtId="168" formatCode="0.0000%"/>
  </numFmts>
  <fonts count="13" x14ac:knownFonts="1">
    <font>
      <sz val="11"/>
      <color theme="1"/>
      <name val="Times New Roman"/>
      <family val="2"/>
    </font>
    <font>
      <sz val="10"/>
      <color indexed="64"/>
      <name val="Arial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64"/>
      <name val="Times New Roman"/>
      <family val="1"/>
    </font>
    <font>
      <vertAlign val="superscript"/>
      <sz val="10"/>
      <color theme="1"/>
      <name val="Times New Roman"/>
      <family val="1"/>
    </font>
    <font>
      <b/>
      <vertAlign val="superscript"/>
      <sz val="10"/>
      <name val="Times New Roman"/>
      <family val="1"/>
    </font>
    <font>
      <b/>
      <sz val="11"/>
      <color theme="1"/>
      <name val="Times New Roman"/>
      <family val="2"/>
    </font>
    <font>
      <sz val="11"/>
      <color indexed="64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4" fillId="0" borderId="0" xfId="0" applyFont="1"/>
    <xf numFmtId="0" fontId="3" fillId="0" borderId="1" xfId="0" applyFont="1" applyBorder="1"/>
    <xf numFmtId="164" fontId="5" fillId="0" borderId="1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6" fontId="6" fillId="0" borderId="1" xfId="0" applyNumberFormat="1" applyFont="1" applyBorder="1"/>
    <xf numFmtId="167" fontId="6" fillId="0" borderId="2" xfId="0" applyNumberFormat="1" applyFont="1" applyBorder="1"/>
    <xf numFmtId="166" fontId="4" fillId="0" borderId="1" xfId="0" applyNumberFormat="1" applyFont="1" applyBorder="1"/>
    <xf numFmtId="167" fontId="4" fillId="0" borderId="2" xfId="0" applyNumberFormat="1" applyFont="1" applyBorder="1"/>
    <xf numFmtId="49" fontId="4" fillId="0" borderId="0" xfId="0" applyNumberFormat="1" applyFont="1" applyAlignment="1">
      <alignment horizontal="right"/>
    </xf>
    <xf numFmtId="49" fontId="7" fillId="0" borderId="1" xfId="0" applyNumberFormat="1" applyFont="1" applyBorder="1" applyAlignment="1">
      <alignment horizontal="right"/>
    </xf>
    <xf numFmtId="167" fontId="4" fillId="0" borderId="0" xfId="0" applyNumberFormat="1" applyFont="1"/>
    <xf numFmtId="167" fontId="4" fillId="0" borderId="1" xfId="0" applyNumberFormat="1" applyFont="1" applyBorder="1"/>
    <xf numFmtId="0" fontId="3" fillId="0" borderId="0" xfId="0" applyFont="1"/>
    <xf numFmtId="0" fontId="3" fillId="0" borderId="3" xfId="0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166" fontId="4" fillId="0" borderId="0" xfId="0" applyNumberFormat="1" applyFont="1"/>
    <xf numFmtId="0" fontId="4" fillId="0" borderId="0" xfId="0" applyFont="1" applyAlignment="1">
      <alignment horizontal="right"/>
    </xf>
    <xf numFmtId="168" fontId="4" fillId="0" borderId="0" xfId="0" applyNumberFormat="1" applyFont="1"/>
    <xf numFmtId="167" fontId="4" fillId="0" borderId="1" xfId="0" applyNumberFormat="1" applyFont="1" applyBorder="1" applyAlignment="1">
      <alignment horizontal="right"/>
    </xf>
    <xf numFmtId="0" fontId="4" fillId="2" borderId="0" xfId="0" applyFont="1" applyFill="1"/>
    <xf numFmtId="166" fontId="6" fillId="2" borderId="1" xfId="0" applyNumberFormat="1" applyFont="1" applyFill="1" applyBorder="1"/>
    <xf numFmtId="167" fontId="6" fillId="2" borderId="2" xfId="0" applyNumberFormat="1" applyFont="1" applyFill="1" applyBorder="1"/>
    <xf numFmtId="166" fontId="4" fillId="2" borderId="1" xfId="0" applyNumberFormat="1" applyFont="1" applyFill="1" applyBorder="1"/>
    <xf numFmtId="167" fontId="4" fillId="2" borderId="2" xfId="0" applyNumberFormat="1" applyFont="1" applyFill="1" applyBorder="1"/>
    <xf numFmtId="167" fontId="4" fillId="2" borderId="0" xfId="0" applyNumberFormat="1" applyFont="1" applyFill="1"/>
    <xf numFmtId="167" fontId="4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right"/>
    </xf>
    <xf numFmtId="167" fontId="4" fillId="2" borderId="1" xfId="0" applyNumberFormat="1" applyFont="1" applyFill="1" applyBorder="1" applyAlignment="1">
      <alignment horizontal="right"/>
    </xf>
    <xf numFmtId="166" fontId="10" fillId="0" borderId="0" xfId="0" applyNumberFormat="1" applyFont="1"/>
    <xf numFmtId="165" fontId="5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5" fillId="0" borderId="4" xfId="0" applyNumberFormat="1" applyFont="1" applyBorder="1" applyAlignment="1">
      <alignment horizontal="right" wrapText="1"/>
    </xf>
    <xf numFmtId="165" fontId="5" fillId="0" borderId="6" xfId="0" applyNumberFormat="1" applyFont="1" applyBorder="1" applyAlignment="1">
      <alignment horizontal="right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65" fontId="12" fillId="0" borderId="0" xfId="0" applyNumberFormat="1" applyFont="1" applyAlignment="1">
      <alignment horizontal="right" wrapText="1"/>
    </xf>
  </cellXfs>
  <cellStyles count="4">
    <cellStyle name="Normal" xfId="0" builtinId="0"/>
    <cellStyle name="Normal 10" xfId="1" xr:uid="{00000000-0005-0000-0000-000001000000}"/>
    <cellStyle name="Normal 2" xfId="2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Charts!$A$4:$A$22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9-43FC-86B1-BF471B6EAFA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Charts!$B$4:$B$22</c:f>
              <c:numCache>
                <c:formatCode>"$"\ #,##0</c:formatCode>
                <c:ptCount val="19"/>
                <c:pt idx="0">
                  <c:v>1231</c:v>
                </c:pt>
                <c:pt idx="1">
                  <c:v>1286</c:v>
                </c:pt>
                <c:pt idx="2">
                  <c:v>1315</c:v>
                </c:pt>
                <c:pt idx="3">
                  <c:v>1262</c:v>
                </c:pt>
                <c:pt idx="4">
                  <c:v>1299</c:v>
                </c:pt>
                <c:pt idx="5">
                  <c:v>1377</c:v>
                </c:pt>
                <c:pt idx="6">
                  <c:v>1429</c:v>
                </c:pt>
                <c:pt idx="7">
                  <c:v>1507</c:v>
                </c:pt>
                <c:pt idx="8">
                  <c:v>1557</c:v>
                </c:pt>
                <c:pt idx="9">
                  <c:v>1567</c:v>
                </c:pt>
                <c:pt idx="10">
                  <c:v>1614</c:v>
                </c:pt>
                <c:pt idx="11">
                  <c:v>1643</c:v>
                </c:pt>
                <c:pt idx="12">
                  <c:v>1709</c:v>
                </c:pt>
                <c:pt idx="13">
                  <c:v>1843</c:v>
                </c:pt>
                <c:pt idx="14">
                  <c:v>1941</c:v>
                </c:pt>
                <c:pt idx="15">
                  <c:v>2199</c:v>
                </c:pt>
                <c:pt idx="16">
                  <c:v>2387</c:v>
                </c:pt>
                <c:pt idx="17">
                  <c:v>2407</c:v>
                </c:pt>
                <c:pt idx="18">
                  <c:v>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9-43FC-86B1-BF471B6EAFA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Charts!$C$4:$C$22</c:f>
              <c:numCache>
                <c:formatCode>"$"\ #,##0</c:formatCode>
                <c:ptCount val="19"/>
                <c:pt idx="0">
                  <c:v>148</c:v>
                </c:pt>
                <c:pt idx="1">
                  <c:v>161</c:v>
                </c:pt>
                <c:pt idx="2">
                  <c:v>163</c:v>
                </c:pt>
                <c:pt idx="3">
                  <c:v>155</c:v>
                </c:pt>
                <c:pt idx="4">
                  <c:v>168</c:v>
                </c:pt>
                <c:pt idx="5">
                  <c:v>182</c:v>
                </c:pt>
                <c:pt idx="6">
                  <c:v>198</c:v>
                </c:pt>
                <c:pt idx="7">
                  <c:v>206</c:v>
                </c:pt>
                <c:pt idx="8">
                  <c:v>216</c:v>
                </c:pt>
                <c:pt idx="9">
                  <c:v>224</c:v>
                </c:pt>
                <c:pt idx="10">
                  <c:v>224</c:v>
                </c:pt>
                <c:pt idx="11">
                  <c:v>231</c:v>
                </c:pt>
                <c:pt idx="12">
                  <c:v>238</c:v>
                </c:pt>
                <c:pt idx="13">
                  <c:v>257</c:v>
                </c:pt>
                <c:pt idx="14">
                  <c:v>268</c:v>
                </c:pt>
                <c:pt idx="15">
                  <c:v>315</c:v>
                </c:pt>
                <c:pt idx="16">
                  <c:v>327</c:v>
                </c:pt>
                <c:pt idx="17">
                  <c:v>355</c:v>
                </c:pt>
                <c:pt idx="18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69-43FC-86B1-BF471B6EAFA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Charts!$D$4:$D$22</c:f>
              <c:numCache>
                <c:formatCode>"$"\ #,##0</c:formatCode>
                <c:ptCount val="19"/>
                <c:pt idx="0">
                  <c:v>278</c:v>
                </c:pt>
                <c:pt idx="1">
                  <c:v>290</c:v>
                </c:pt>
                <c:pt idx="2">
                  <c:v>304</c:v>
                </c:pt>
                <c:pt idx="3">
                  <c:v>299</c:v>
                </c:pt>
                <c:pt idx="4">
                  <c:v>315</c:v>
                </c:pt>
                <c:pt idx="5">
                  <c:v>325</c:v>
                </c:pt>
                <c:pt idx="6">
                  <c:v>340</c:v>
                </c:pt>
                <c:pt idx="7">
                  <c:v>355</c:v>
                </c:pt>
                <c:pt idx="8">
                  <c:v>377</c:v>
                </c:pt>
                <c:pt idx="9">
                  <c:v>399</c:v>
                </c:pt>
                <c:pt idx="10">
                  <c:v>418</c:v>
                </c:pt>
                <c:pt idx="11">
                  <c:v>434</c:v>
                </c:pt>
                <c:pt idx="12">
                  <c:v>440</c:v>
                </c:pt>
                <c:pt idx="13">
                  <c:v>477</c:v>
                </c:pt>
                <c:pt idx="14">
                  <c:v>525</c:v>
                </c:pt>
                <c:pt idx="15">
                  <c:v>591</c:v>
                </c:pt>
                <c:pt idx="16">
                  <c:v>651</c:v>
                </c:pt>
                <c:pt idx="17">
                  <c:v>655</c:v>
                </c:pt>
                <c:pt idx="18">
                  <c:v>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69-43FC-86B1-BF471B6EAFA9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Charts!$E$4:$E$22</c:f>
              <c:numCache>
                <c:formatCode>"$"\ #,##0</c:formatCode>
                <c:ptCount val="19"/>
                <c:pt idx="0">
                  <c:v>1656</c:v>
                </c:pt>
                <c:pt idx="1">
                  <c:v>1737</c:v>
                </c:pt>
                <c:pt idx="2">
                  <c:v>1782</c:v>
                </c:pt>
                <c:pt idx="3">
                  <c:v>1716</c:v>
                </c:pt>
                <c:pt idx="4">
                  <c:v>1781</c:v>
                </c:pt>
                <c:pt idx="5">
                  <c:v>1885</c:v>
                </c:pt>
                <c:pt idx="6">
                  <c:v>1967</c:v>
                </c:pt>
                <c:pt idx="7">
                  <c:v>2068</c:v>
                </c:pt>
                <c:pt idx="8">
                  <c:v>2149</c:v>
                </c:pt>
                <c:pt idx="9">
                  <c:v>2190</c:v>
                </c:pt>
                <c:pt idx="10">
                  <c:v>2256</c:v>
                </c:pt>
                <c:pt idx="11">
                  <c:v>2308</c:v>
                </c:pt>
                <c:pt idx="12">
                  <c:v>2387</c:v>
                </c:pt>
                <c:pt idx="13">
                  <c:v>2578</c:v>
                </c:pt>
                <c:pt idx="14">
                  <c:v>2733</c:v>
                </c:pt>
                <c:pt idx="15">
                  <c:v>3105</c:v>
                </c:pt>
                <c:pt idx="16">
                  <c:v>3364</c:v>
                </c:pt>
                <c:pt idx="17">
                  <c:v>3417</c:v>
                </c:pt>
                <c:pt idx="18">
                  <c:v>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8-4435-A343-42A96503C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8842040"/>
        <c:axId val="438841384"/>
        <c:axId val="0"/>
      </c:bar3DChart>
      <c:catAx>
        <c:axId val="438842040"/>
        <c:scaling>
          <c:orientation val="minMax"/>
        </c:scaling>
        <c:delete val="0"/>
        <c:axPos val="b"/>
        <c:numFmt formatCode="#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41384"/>
        <c:crosses val="autoZero"/>
        <c:auto val="1"/>
        <c:lblAlgn val="ctr"/>
        <c:lblOffset val="100"/>
        <c:tickLblSkip val="1"/>
        <c:noMultiLvlLbl val="0"/>
      </c:catAx>
      <c:valAx>
        <c:axId val="43884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4204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280985</xdr:colOff>
      <xdr:row>24</xdr:row>
      <xdr:rowOff>15240</xdr:rowOff>
    </xdr:from>
    <xdr:to>
      <xdr:col>21</xdr:col>
      <xdr:colOff>247650</xdr:colOff>
      <xdr:row>55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tabSelected="1" workbookViewId="0">
      <pane ySplit="3" topLeftCell="A4" activePane="bottomLeft" state="frozenSplit"/>
      <selection pane="bottomLeft" activeCell="J2" sqref="J2"/>
    </sheetView>
  </sheetViews>
  <sheetFormatPr defaultColWidth="9.140625" defaultRowHeight="12.75" x14ac:dyDescent="0.2"/>
  <cols>
    <col min="1" max="1" width="5.7109375" style="1" customWidth="1"/>
    <col min="2" max="2" width="15.7109375" style="1" customWidth="1"/>
    <col min="3" max="3" width="16.28515625" style="1" bestFit="1" customWidth="1"/>
    <col min="4" max="6" width="15.7109375" style="1" customWidth="1"/>
    <col min="7" max="7" width="16.28515625" style="1" bestFit="1" customWidth="1"/>
    <col min="8" max="8" width="15.7109375" style="1" customWidth="1"/>
    <col min="9" max="9" width="26.7109375" style="1" bestFit="1" customWidth="1"/>
    <col min="10" max="10" width="9.140625" style="1"/>
    <col min="11" max="12" width="14.7109375" style="1" customWidth="1"/>
    <col min="13" max="16384" width="9.140625" style="1"/>
  </cols>
  <sheetData>
    <row r="1" spans="1:9" x14ac:dyDescent="0.2">
      <c r="A1" s="35" t="s">
        <v>5</v>
      </c>
      <c r="B1" s="35"/>
      <c r="C1" s="35"/>
      <c r="D1" s="35"/>
      <c r="E1" s="35"/>
      <c r="F1" s="35"/>
      <c r="G1" s="35"/>
      <c r="H1" s="35"/>
      <c r="I1" s="35"/>
    </row>
    <row r="2" spans="1:9" x14ac:dyDescent="0.2">
      <c r="A2" s="13"/>
      <c r="B2" s="33" t="s">
        <v>3</v>
      </c>
      <c r="C2" s="34"/>
      <c r="D2" s="33" t="s">
        <v>4</v>
      </c>
      <c r="E2" s="34"/>
      <c r="F2" s="33" t="s">
        <v>6</v>
      </c>
      <c r="G2" s="34"/>
      <c r="H2" s="2"/>
      <c r="I2" s="36" t="s">
        <v>7</v>
      </c>
    </row>
    <row r="3" spans="1:9" ht="12.75" customHeight="1" x14ac:dyDescent="0.2">
      <c r="A3" s="14" t="s">
        <v>0</v>
      </c>
      <c r="B3" s="15" t="s">
        <v>1</v>
      </c>
      <c r="C3" s="16" t="s">
        <v>2</v>
      </c>
      <c r="D3" s="15" t="s">
        <v>1</v>
      </c>
      <c r="E3" s="16" t="s">
        <v>2</v>
      </c>
      <c r="F3" s="15" t="s">
        <v>1</v>
      </c>
      <c r="G3" s="16" t="s">
        <v>2</v>
      </c>
      <c r="H3" s="15" t="s">
        <v>12</v>
      </c>
      <c r="I3" s="37"/>
    </row>
    <row r="4" spans="1:9" ht="12.75" customHeight="1" x14ac:dyDescent="0.2">
      <c r="A4" s="32"/>
      <c r="B4" s="3"/>
      <c r="C4" s="4"/>
      <c r="D4" s="3"/>
      <c r="E4" s="4"/>
      <c r="F4" s="3"/>
      <c r="G4" s="4"/>
      <c r="H4" s="3"/>
      <c r="I4" s="31"/>
    </row>
    <row r="5" spans="1:9" ht="12.75" customHeight="1" x14ac:dyDescent="0.2">
      <c r="A5" s="1">
        <v>2024</v>
      </c>
      <c r="B5" s="5">
        <v>44369884094</v>
      </c>
      <c r="C5" s="6">
        <v>2453605378.6999998</v>
      </c>
      <c r="D5" s="7">
        <v>6421419862</v>
      </c>
      <c r="E5" s="8">
        <v>354619231.02999997</v>
      </c>
      <c r="F5" s="7">
        <f>B5+D5</f>
        <v>50791303956</v>
      </c>
      <c r="G5" s="11">
        <f>C5+E5</f>
        <v>2808224609.7299995</v>
      </c>
      <c r="H5" s="12">
        <v>644003859.69000006</v>
      </c>
      <c r="I5" s="8">
        <f>G5+H5</f>
        <v>3452228469.4199996</v>
      </c>
    </row>
    <row r="6" spans="1:9" ht="12.75" customHeight="1" x14ac:dyDescent="0.2">
      <c r="A6" s="21">
        <v>2023</v>
      </c>
      <c r="B6" s="22">
        <v>43932741452</v>
      </c>
      <c r="C6" s="23">
        <v>2407034915.48</v>
      </c>
      <c r="D6" s="24">
        <v>6435313421</v>
      </c>
      <c r="E6" s="25">
        <v>355133043.98000002</v>
      </c>
      <c r="F6" s="24">
        <f t="shared" ref="F6:F11" si="0">+B6+D6</f>
        <v>50368054873</v>
      </c>
      <c r="G6" s="26">
        <f t="shared" ref="G6:G11" si="1">+C6+E6</f>
        <v>2762167959.46</v>
      </c>
      <c r="H6" s="27">
        <v>655331233.74000049</v>
      </c>
      <c r="I6" s="25">
        <f t="shared" ref="I6:I11" si="2">+G6+H6</f>
        <v>3417499193.2000008</v>
      </c>
    </row>
    <row r="7" spans="1:9" x14ac:dyDescent="0.2">
      <c r="A7" s="1">
        <v>2022</v>
      </c>
      <c r="B7" s="5">
        <v>43296350435</v>
      </c>
      <c r="C7" s="6">
        <v>2387058614.8699999</v>
      </c>
      <c r="D7" s="7">
        <v>5920219312</v>
      </c>
      <c r="E7" s="8">
        <v>326528553.12</v>
      </c>
      <c r="F7" s="7">
        <f t="shared" si="0"/>
        <v>49216569747</v>
      </c>
      <c r="G7" s="11">
        <f t="shared" si="1"/>
        <v>2713587167.9899998</v>
      </c>
      <c r="H7" s="12">
        <v>650814713.74000001</v>
      </c>
      <c r="I7" s="8">
        <f t="shared" si="2"/>
        <v>3364401881.7299995</v>
      </c>
    </row>
    <row r="8" spans="1:9" x14ac:dyDescent="0.2">
      <c r="A8" s="1">
        <v>2021</v>
      </c>
      <c r="B8" s="5">
        <v>39902075895</v>
      </c>
      <c r="C8" s="6">
        <v>2199254212.6500001</v>
      </c>
      <c r="D8" s="7">
        <v>5703464989</v>
      </c>
      <c r="E8" s="8">
        <v>314837360.87</v>
      </c>
      <c r="F8" s="7">
        <f t="shared" si="0"/>
        <v>45605540884</v>
      </c>
      <c r="G8" s="11">
        <f t="shared" si="1"/>
        <v>2514091573.52</v>
      </c>
      <c r="H8" s="12">
        <v>591064359.74000025</v>
      </c>
      <c r="I8" s="8">
        <f t="shared" si="2"/>
        <v>3105155933.2600002</v>
      </c>
    </row>
    <row r="9" spans="1:9" x14ac:dyDescent="0.2">
      <c r="A9" s="21">
        <v>2020</v>
      </c>
      <c r="B9" s="22">
        <v>35234208367</v>
      </c>
      <c r="C9" s="23">
        <v>1941020417.77</v>
      </c>
      <c r="D9" s="24">
        <v>4851745778</v>
      </c>
      <c r="E9" s="25">
        <v>267679200.15000001</v>
      </c>
      <c r="F9" s="24">
        <f t="shared" si="0"/>
        <v>40085954145</v>
      </c>
      <c r="G9" s="26">
        <f t="shared" si="1"/>
        <v>2208699617.9200001</v>
      </c>
      <c r="H9" s="27">
        <v>524755984.71999985</v>
      </c>
      <c r="I9" s="25">
        <f t="shared" si="2"/>
        <v>2733455602.6399999</v>
      </c>
    </row>
    <row r="10" spans="1:9" x14ac:dyDescent="0.2">
      <c r="A10" s="1">
        <v>2019</v>
      </c>
      <c r="B10" s="5">
        <v>33476885939</v>
      </c>
      <c r="C10" s="6">
        <v>1843068789.6500001</v>
      </c>
      <c r="D10" s="7">
        <v>4632100972</v>
      </c>
      <c r="E10" s="8">
        <v>257013314.49000001</v>
      </c>
      <c r="F10" s="7">
        <f t="shared" si="0"/>
        <v>38108986911</v>
      </c>
      <c r="G10" s="11">
        <f t="shared" si="1"/>
        <v>2100082104.1400001</v>
      </c>
      <c r="H10" s="12">
        <v>477445572.60000008</v>
      </c>
      <c r="I10" s="8">
        <f t="shared" si="2"/>
        <v>2577527676.7400002</v>
      </c>
    </row>
    <row r="11" spans="1:9" x14ac:dyDescent="0.2">
      <c r="A11" s="1">
        <v>2018</v>
      </c>
      <c r="B11" s="5">
        <v>30961234557</v>
      </c>
      <c r="C11" s="6">
        <v>1708981357.5999999</v>
      </c>
      <c r="D11" s="7">
        <v>4300281917</v>
      </c>
      <c r="E11" s="8">
        <v>238479398.84</v>
      </c>
      <c r="F11" s="7">
        <f t="shared" si="0"/>
        <v>35261516474</v>
      </c>
      <c r="G11" s="11">
        <f t="shared" si="1"/>
        <v>1947460756.4399998</v>
      </c>
      <c r="H11" s="12">
        <v>439938670.27999991</v>
      </c>
      <c r="I11" s="8">
        <f t="shared" si="2"/>
        <v>2387399426.7199998</v>
      </c>
    </row>
    <row r="12" spans="1:9" x14ac:dyDescent="0.2">
      <c r="A12" s="21">
        <v>2017</v>
      </c>
      <c r="B12" s="22">
        <v>29777864875</v>
      </c>
      <c r="C12" s="23">
        <v>1642948152.27</v>
      </c>
      <c r="D12" s="24">
        <v>4159149880</v>
      </c>
      <c r="E12" s="25">
        <v>230726877.49000001</v>
      </c>
      <c r="F12" s="24">
        <f t="shared" ref="F12:G12" si="3">+B12+D12</f>
        <v>33937014755</v>
      </c>
      <c r="G12" s="26">
        <f t="shared" si="3"/>
        <v>1873675029.76</v>
      </c>
      <c r="H12" s="27">
        <v>433886090.58999991</v>
      </c>
      <c r="I12" s="25">
        <f t="shared" ref="I12" si="4">+G12+H12</f>
        <v>2307561120.3499999</v>
      </c>
    </row>
    <row r="13" spans="1:9" x14ac:dyDescent="0.2">
      <c r="A13" s="1">
        <v>2016</v>
      </c>
      <c r="B13" s="5">
        <v>29266723936</v>
      </c>
      <c r="C13" s="6">
        <v>1614277847.78</v>
      </c>
      <c r="D13" s="7">
        <v>4048037577</v>
      </c>
      <c r="E13" s="8">
        <v>224495469.58000001</v>
      </c>
      <c r="F13" s="7">
        <f t="shared" ref="F13" si="5">+B13+D13</f>
        <v>33314761513</v>
      </c>
      <c r="G13" s="11">
        <f t="shared" ref="G13" si="6">+C13+E13</f>
        <v>1838773317.3599999</v>
      </c>
      <c r="H13" s="12">
        <v>417589044.97000009</v>
      </c>
      <c r="I13" s="8">
        <f>+G13+H13</f>
        <v>2256362362.3299999</v>
      </c>
    </row>
    <row r="14" spans="1:9" x14ac:dyDescent="0.2">
      <c r="A14" s="1">
        <v>2015</v>
      </c>
      <c r="B14" s="5">
        <v>28450196837</v>
      </c>
      <c r="C14" s="6">
        <v>1566705802.52</v>
      </c>
      <c r="D14" s="7">
        <v>4043338535</v>
      </c>
      <c r="E14" s="8">
        <v>224028200.81</v>
      </c>
      <c r="F14" s="7">
        <f t="shared" ref="F14" si="7">+B14+D14</f>
        <v>32493535372</v>
      </c>
      <c r="G14" s="11">
        <f t="shared" ref="G14" si="8">+C14+E14</f>
        <v>1790734003.3299999</v>
      </c>
      <c r="H14" s="12">
        <v>399312570.83000028</v>
      </c>
      <c r="I14" s="8">
        <f t="shared" ref="I14:I33" si="9">+G14+H14</f>
        <v>2190046574.1600003</v>
      </c>
    </row>
    <row r="15" spans="1:9" x14ac:dyDescent="0.2">
      <c r="A15" s="21">
        <v>2014</v>
      </c>
      <c r="B15" s="22">
        <v>28173802072</v>
      </c>
      <c r="C15" s="23">
        <v>1556834704.869998</v>
      </c>
      <c r="D15" s="24">
        <v>3894484655</v>
      </c>
      <c r="E15" s="25">
        <v>215940269.13999999</v>
      </c>
      <c r="F15" s="24">
        <f t="shared" ref="F15" si="10">+B15+D15</f>
        <v>32068286727</v>
      </c>
      <c r="G15" s="26">
        <f t="shared" ref="G15" si="11">+C15+E15</f>
        <v>1772774974.0099978</v>
      </c>
      <c r="H15" s="27">
        <v>376600239.08000028</v>
      </c>
      <c r="I15" s="25">
        <f t="shared" si="9"/>
        <v>2149375213.0899982</v>
      </c>
    </row>
    <row r="16" spans="1:9" x14ac:dyDescent="0.2">
      <c r="A16" s="1">
        <v>2013</v>
      </c>
      <c r="B16" s="5">
        <v>27344166761</v>
      </c>
      <c r="C16" s="6">
        <v>1507276736.1900001</v>
      </c>
      <c r="D16" s="7">
        <v>3720233793</v>
      </c>
      <c r="E16" s="8">
        <v>206285587.61000001</v>
      </c>
      <c r="F16" s="7">
        <f t="shared" ref="F16:G18" si="12">+B16+D16</f>
        <v>31064400554</v>
      </c>
      <c r="G16" s="11">
        <f t="shared" si="12"/>
        <v>1713562323.8000002</v>
      </c>
      <c r="H16" s="12">
        <v>354635679</v>
      </c>
      <c r="I16" s="8">
        <f t="shared" si="9"/>
        <v>2068198002.8000002</v>
      </c>
    </row>
    <row r="17" spans="1:11" x14ac:dyDescent="0.2">
      <c r="A17" s="1">
        <v>2012</v>
      </c>
      <c r="B17" s="5">
        <v>25970494368</v>
      </c>
      <c r="C17" s="6">
        <v>1429337007.8</v>
      </c>
      <c r="D17" s="7">
        <v>3575041343</v>
      </c>
      <c r="E17" s="8">
        <v>198181165.84999999</v>
      </c>
      <c r="F17" s="7">
        <f t="shared" si="12"/>
        <v>29545535711</v>
      </c>
      <c r="G17" s="11">
        <f t="shared" si="12"/>
        <v>1627518173.6499999</v>
      </c>
      <c r="H17" s="12">
        <v>339627599.91999996</v>
      </c>
      <c r="I17" s="8">
        <f t="shared" si="9"/>
        <v>1967145773.5699997</v>
      </c>
    </row>
    <row r="18" spans="1:11" x14ac:dyDescent="0.2">
      <c r="A18" s="21">
        <v>2011</v>
      </c>
      <c r="B18" s="22">
        <v>24918911677</v>
      </c>
      <c r="C18" s="23">
        <v>1377466873.71</v>
      </c>
      <c r="D18" s="24">
        <v>3287093190</v>
      </c>
      <c r="E18" s="25">
        <v>182266297.94</v>
      </c>
      <c r="F18" s="24">
        <f t="shared" si="12"/>
        <v>28206004867</v>
      </c>
      <c r="G18" s="26">
        <f t="shared" si="12"/>
        <v>1559733171.6500001</v>
      </c>
      <c r="H18" s="27">
        <v>325362711.07000005</v>
      </c>
      <c r="I18" s="25">
        <f t="shared" si="9"/>
        <v>1885095882.7200003</v>
      </c>
    </row>
    <row r="19" spans="1:11" x14ac:dyDescent="0.2">
      <c r="A19" s="1">
        <v>2010</v>
      </c>
      <c r="B19" s="5">
        <v>23662031555</v>
      </c>
      <c r="C19" s="6">
        <v>1299184126.2</v>
      </c>
      <c r="D19" s="7">
        <v>3020663398</v>
      </c>
      <c r="E19" s="8">
        <v>167659597.83000001</v>
      </c>
      <c r="F19" s="7">
        <f t="shared" ref="F19:F59" si="13">+B19+D19</f>
        <v>26682694953</v>
      </c>
      <c r="G19" s="11">
        <f t="shared" ref="G19:G62" si="14">+C19+E19</f>
        <v>1466843724.03</v>
      </c>
      <c r="H19" s="12">
        <v>314533276.41000009</v>
      </c>
      <c r="I19" s="8">
        <f t="shared" si="9"/>
        <v>1781377000.4400001</v>
      </c>
    </row>
    <row r="20" spans="1:11" x14ac:dyDescent="0.2">
      <c r="A20" s="1">
        <v>2009</v>
      </c>
      <c r="B20" s="5">
        <v>22911125614</v>
      </c>
      <c r="C20" s="6">
        <v>1261908510.78</v>
      </c>
      <c r="D20" s="7">
        <v>2798273764</v>
      </c>
      <c r="E20" s="8">
        <v>155337198.81999999</v>
      </c>
      <c r="F20" s="7">
        <f t="shared" si="13"/>
        <v>25709399378</v>
      </c>
      <c r="G20" s="11">
        <f t="shared" si="14"/>
        <v>1417245709.5999999</v>
      </c>
      <c r="H20" s="12">
        <v>299200522.39000016</v>
      </c>
      <c r="I20" s="8">
        <f t="shared" si="9"/>
        <v>1716446231.99</v>
      </c>
    </row>
    <row r="21" spans="1:11" x14ac:dyDescent="0.2">
      <c r="A21" s="21">
        <v>2008</v>
      </c>
      <c r="B21" s="22">
        <v>23720874398</v>
      </c>
      <c r="C21" s="23">
        <v>1314944634.76</v>
      </c>
      <c r="D21" s="24">
        <v>2943229096</v>
      </c>
      <c r="E21" s="25">
        <v>163477138.63999999</v>
      </c>
      <c r="F21" s="24">
        <f t="shared" si="13"/>
        <v>26664103494</v>
      </c>
      <c r="G21" s="26">
        <f t="shared" si="14"/>
        <v>1478421773.4000001</v>
      </c>
      <c r="H21" s="27">
        <v>304019682.05000001</v>
      </c>
      <c r="I21" s="25">
        <f t="shared" si="9"/>
        <v>1782441455.45</v>
      </c>
    </row>
    <row r="22" spans="1:11" x14ac:dyDescent="0.2">
      <c r="A22" s="1">
        <v>2007</v>
      </c>
      <c r="B22" s="5">
        <v>23334955001</v>
      </c>
      <c r="C22" s="6">
        <v>1285840969.77</v>
      </c>
      <c r="D22" s="7">
        <v>2901573684</v>
      </c>
      <c r="E22" s="8">
        <v>161120889.97</v>
      </c>
      <c r="F22" s="7">
        <f t="shared" si="13"/>
        <v>26236528685</v>
      </c>
      <c r="G22" s="11">
        <f t="shared" si="14"/>
        <v>1446961859.74</v>
      </c>
      <c r="H22" s="12">
        <v>289820520.58000004</v>
      </c>
      <c r="I22" s="8">
        <f t="shared" si="9"/>
        <v>1736782380.3200002</v>
      </c>
    </row>
    <row r="23" spans="1:11" x14ac:dyDescent="0.2">
      <c r="A23" s="1">
        <v>2006</v>
      </c>
      <c r="B23" s="5">
        <v>22317391421</v>
      </c>
      <c r="C23" s="6">
        <v>1230727139.23</v>
      </c>
      <c r="D23" s="7">
        <v>2661035346</v>
      </c>
      <c r="E23" s="8">
        <v>147696592.16999999</v>
      </c>
      <c r="F23" s="7">
        <f t="shared" si="13"/>
        <v>24978426767</v>
      </c>
      <c r="G23" s="11">
        <f t="shared" si="14"/>
        <v>1378423731.4000001</v>
      </c>
      <c r="H23" s="12">
        <v>277765664</v>
      </c>
      <c r="I23" s="8">
        <f t="shared" si="9"/>
        <v>1656189395.4000001</v>
      </c>
    </row>
    <row r="24" spans="1:11" x14ac:dyDescent="0.2">
      <c r="A24" s="21">
        <v>2005</v>
      </c>
      <c r="B24" s="22">
        <v>21691204485</v>
      </c>
      <c r="C24" s="23">
        <v>1195875296.5699999</v>
      </c>
      <c r="D24" s="24">
        <v>2751314526</v>
      </c>
      <c r="E24" s="25">
        <v>152698948.74000001</v>
      </c>
      <c r="F24" s="24">
        <f t="shared" si="13"/>
        <v>24442519011</v>
      </c>
      <c r="G24" s="26">
        <f t="shared" si="14"/>
        <v>1348574245.3099999</v>
      </c>
      <c r="H24" s="27">
        <v>273124482</v>
      </c>
      <c r="I24" s="25">
        <f t="shared" si="9"/>
        <v>1621698727.3099999</v>
      </c>
    </row>
    <row r="25" spans="1:11" x14ac:dyDescent="0.2">
      <c r="A25" s="1">
        <v>2004</v>
      </c>
      <c r="B25" s="5">
        <v>20733340353</v>
      </c>
      <c r="C25" s="6">
        <v>1146194045.3199999</v>
      </c>
      <c r="D25" s="7">
        <v>2885018183</v>
      </c>
      <c r="E25" s="8">
        <v>160088835.58999997</v>
      </c>
      <c r="F25" s="7">
        <f t="shared" si="13"/>
        <v>23618358536</v>
      </c>
      <c r="G25" s="11">
        <f t="shared" si="14"/>
        <v>1306282880.9099998</v>
      </c>
      <c r="H25" s="12">
        <v>257050557.64999998</v>
      </c>
      <c r="I25" s="8">
        <f t="shared" si="9"/>
        <v>1563333438.5599999</v>
      </c>
    </row>
    <row r="26" spans="1:11" x14ac:dyDescent="0.2">
      <c r="A26" s="1">
        <v>2003</v>
      </c>
      <c r="B26" s="5">
        <v>19198671941</v>
      </c>
      <c r="C26" s="6">
        <v>1057758980.45</v>
      </c>
      <c r="D26" s="7">
        <v>2893503697</v>
      </c>
      <c r="E26" s="8">
        <v>160482985.56</v>
      </c>
      <c r="F26" s="7">
        <f t="shared" si="13"/>
        <v>22092175638</v>
      </c>
      <c r="G26" s="11">
        <f t="shared" si="14"/>
        <v>1218241966.01</v>
      </c>
      <c r="H26" s="12">
        <v>241533993.53364518</v>
      </c>
      <c r="I26" s="8">
        <f t="shared" si="9"/>
        <v>1459775959.5436451</v>
      </c>
    </row>
    <row r="27" spans="1:11" x14ac:dyDescent="0.2">
      <c r="A27" s="21">
        <v>2002</v>
      </c>
      <c r="B27" s="22">
        <v>18499895396</v>
      </c>
      <c r="C27" s="23">
        <v>951636374.20000005</v>
      </c>
      <c r="D27" s="24">
        <v>2926105837</v>
      </c>
      <c r="E27" s="25">
        <v>150180211.18000001</v>
      </c>
      <c r="F27" s="24">
        <f t="shared" si="13"/>
        <v>21426001233</v>
      </c>
      <c r="G27" s="26">
        <f t="shared" si="14"/>
        <v>1101816585.3800001</v>
      </c>
      <c r="H27" s="27">
        <v>227934434.36996645</v>
      </c>
      <c r="I27" s="25">
        <f t="shared" si="9"/>
        <v>1329751019.7499666</v>
      </c>
    </row>
    <row r="28" spans="1:11" x14ac:dyDescent="0.2">
      <c r="A28" s="1">
        <v>2001</v>
      </c>
      <c r="B28" s="5">
        <v>18160040059</v>
      </c>
      <c r="C28" s="6">
        <v>910444859.79999995</v>
      </c>
      <c r="D28" s="7">
        <v>2896708697</v>
      </c>
      <c r="E28" s="8">
        <v>145384287.56999999</v>
      </c>
      <c r="F28" s="7">
        <f t="shared" si="13"/>
        <v>21056748756</v>
      </c>
      <c r="G28" s="11">
        <f t="shared" si="14"/>
        <v>1055829147.3699999</v>
      </c>
      <c r="H28" s="12">
        <v>216851524.71999997</v>
      </c>
      <c r="I28" s="8">
        <f t="shared" si="9"/>
        <v>1272680672.0899999</v>
      </c>
      <c r="K28" s="17"/>
    </row>
    <row r="29" spans="1:11" x14ac:dyDescent="0.2">
      <c r="A29" s="1">
        <v>2000</v>
      </c>
      <c r="B29" s="5">
        <v>17838106268</v>
      </c>
      <c r="C29" s="6">
        <v>895439036.84000003</v>
      </c>
      <c r="D29" s="7">
        <v>2605040740</v>
      </c>
      <c r="E29" s="8">
        <v>130697648.5</v>
      </c>
      <c r="F29" s="7">
        <f t="shared" si="13"/>
        <v>20443147008</v>
      </c>
      <c r="G29" s="11">
        <f t="shared" si="14"/>
        <v>1026136685.34</v>
      </c>
      <c r="H29" s="12">
        <v>208800198.26000002</v>
      </c>
      <c r="I29" s="8">
        <f t="shared" si="9"/>
        <v>1234936883.6000001</v>
      </c>
      <c r="K29" s="17"/>
    </row>
    <row r="30" spans="1:11" x14ac:dyDescent="0.2">
      <c r="A30" s="21">
        <v>1999</v>
      </c>
      <c r="B30" s="22">
        <v>17286234158</v>
      </c>
      <c r="C30" s="23">
        <v>820973113.52999997</v>
      </c>
      <c r="D30" s="24">
        <v>2519969289</v>
      </c>
      <c r="E30" s="25">
        <v>120177432.88</v>
      </c>
      <c r="F30" s="24">
        <f t="shared" si="13"/>
        <v>19806203447</v>
      </c>
      <c r="G30" s="26">
        <f t="shared" si="14"/>
        <v>941150546.40999997</v>
      </c>
      <c r="H30" s="27">
        <v>202911335.02999997</v>
      </c>
      <c r="I30" s="25">
        <f t="shared" si="9"/>
        <v>1144061881.4400001</v>
      </c>
      <c r="K30" s="17"/>
    </row>
    <row r="31" spans="1:11" x14ac:dyDescent="0.2">
      <c r="A31" s="1">
        <v>1998</v>
      </c>
      <c r="B31" s="5">
        <v>16588327724</v>
      </c>
      <c r="C31" s="6">
        <v>788289653.55999994</v>
      </c>
      <c r="D31" s="7">
        <v>2416875627</v>
      </c>
      <c r="E31" s="8">
        <v>115035864.81999999</v>
      </c>
      <c r="F31" s="7">
        <f t="shared" si="13"/>
        <v>19005203351</v>
      </c>
      <c r="G31" s="11">
        <f t="shared" si="14"/>
        <v>903325518.37999988</v>
      </c>
      <c r="H31" s="12">
        <v>181235261</v>
      </c>
      <c r="I31" s="8">
        <f t="shared" si="9"/>
        <v>1084560779.3799999</v>
      </c>
      <c r="K31" s="17"/>
    </row>
    <row r="32" spans="1:11" x14ac:dyDescent="0.2">
      <c r="A32" s="1">
        <v>1997</v>
      </c>
      <c r="B32" s="5">
        <v>15610433067</v>
      </c>
      <c r="C32" s="6">
        <v>782900783.72000003</v>
      </c>
      <c r="D32" s="7">
        <v>2204779981</v>
      </c>
      <c r="E32" s="8">
        <v>110541460.77</v>
      </c>
      <c r="F32" s="7">
        <f t="shared" si="13"/>
        <v>17815213048</v>
      </c>
      <c r="G32" s="11">
        <f t="shared" si="14"/>
        <v>893442244.49000001</v>
      </c>
      <c r="H32" s="12">
        <v>170212689.39000005</v>
      </c>
      <c r="I32" s="8">
        <f t="shared" si="9"/>
        <v>1063654933.8800001</v>
      </c>
      <c r="K32" s="17"/>
    </row>
    <row r="33" spans="1:11" x14ac:dyDescent="0.2">
      <c r="A33" s="21">
        <v>1996</v>
      </c>
      <c r="B33" s="22">
        <v>14785150691</v>
      </c>
      <c r="C33" s="23">
        <v>740390738.46000004</v>
      </c>
      <c r="D33" s="24">
        <v>2068252474</v>
      </c>
      <c r="E33" s="25">
        <v>103676151.18000001</v>
      </c>
      <c r="F33" s="24">
        <f t="shared" si="13"/>
        <v>16853403165</v>
      </c>
      <c r="G33" s="26">
        <f t="shared" si="14"/>
        <v>844066889.6400001</v>
      </c>
      <c r="H33" s="27">
        <v>157787983.73000014</v>
      </c>
      <c r="I33" s="25">
        <f t="shared" si="9"/>
        <v>1001854873.3700002</v>
      </c>
      <c r="K33" s="17"/>
    </row>
    <row r="34" spans="1:11" x14ac:dyDescent="0.2">
      <c r="A34" s="1">
        <v>1995</v>
      </c>
      <c r="B34" s="5">
        <v>13990022177</v>
      </c>
      <c r="C34" s="6">
        <v>701767002.45000005</v>
      </c>
      <c r="D34" s="7">
        <v>1883140327</v>
      </c>
      <c r="E34" s="8">
        <v>95130274.840000004</v>
      </c>
      <c r="F34" s="7">
        <f t="shared" si="13"/>
        <v>15873162504</v>
      </c>
      <c r="G34" s="11">
        <f t="shared" si="14"/>
        <v>796897277.29000008</v>
      </c>
      <c r="H34" s="12">
        <v>146798419.87</v>
      </c>
      <c r="I34" s="8">
        <f t="shared" ref="I34:I57" si="15">+G34+H34</f>
        <v>943695697.16000009</v>
      </c>
      <c r="K34" s="17"/>
    </row>
    <row r="35" spans="1:11" x14ac:dyDescent="0.2">
      <c r="A35" s="1">
        <v>1994</v>
      </c>
      <c r="B35" s="5">
        <v>13415794564</v>
      </c>
      <c r="C35" s="6">
        <v>671769639.34000003</v>
      </c>
      <c r="D35" s="7">
        <v>1813383357</v>
      </c>
      <c r="E35" s="8">
        <v>92494488.239999995</v>
      </c>
      <c r="F35" s="7">
        <f t="shared" si="13"/>
        <v>15229177921</v>
      </c>
      <c r="G35" s="11">
        <f t="shared" si="14"/>
        <v>764264127.58000004</v>
      </c>
      <c r="H35" s="12">
        <v>136850074.24999991</v>
      </c>
      <c r="I35" s="8">
        <f t="shared" si="15"/>
        <v>901114201.82999992</v>
      </c>
    </row>
    <row r="36" spans="1:11" x14ac:dyDescent="0.2">
      <c r="A36" s="21">
        <v>1993</v>
      </c>
      <c r="B36" s="22">
        <v>12474045091</v>
      </c>
      <c r="C36" s="23">
        <v>624541527.07000005</v>
      </c>
      <c r="D36" s="24">
        <v>1698572051</v>
      </c>
      <c r="E36" s="25">
        <v>85447860.159999996</v>
      </c>
      <c r="F36" s="24">
        <f t="shared" si="13"/>
        <v>14172617142</v>
      </c>
      <c r="G36" s="26">
        <f t="shared" si="14"/>
        <v>709989387.23000002</v>
      </c>
      <c r="H36" s="27">
        <v>126678690.44000003</v>
      </c>
      <c r="I36" s="25">
        <f t="shared" si="15"/>
        <v>836668077.67000008</v>
      </c>
    </row>
    <row r="37" spans="1:11" x14ac:dyDescent="0.2">
      <c r="A37" s="1">
        <v>1992</v>
      </c>
      <c r="B37" s="5">
        <v>11900883302</v>
      </c>
      <c r="C37" s="6">
        <v>590155654.73000002</v>
      </c>
      <c r="D37" s="7">
        <v>1488200225</v>
      </c>
      <c r="E37" s="8">
        <v>74234851.680000007</v>
      </c>
      <c r="F37" s="7">
        <f t="shared" si="13"/>
        <v>13389083527</v>
      </c>
      <c r="G37" s="11">
        <f t="shared" si="14"/>
        <v>664390506.41000009</v>
      </c>
      <c r="H37" s="12">
        <v>115809404.72999988</v>
      </c>
      <c r="I37" s="8">
        <f t="shared" si="15"/>
        <v>780199911.13999999</v>
      </c>
    </row>
    <row r="38" spans="1:11" x14ac:dyDescent="0.2">
      <c r="A38" s="1">
        <v>1991</v>
      </c>
      <c r="B38" s="5">
        <v>11349596816</v>
      </c>
      <c r="C38" s="6">
        <v>569099266.47000003</v>
      </c>
      <c r="D38" s="7">
        <v>1438353244</v>
      </c>
      <c r="E38" s="8">
        <v>71394395.329999998</v>
      </c>
      <c r="F38" s="7">
        <f t="shared" si="13"/>
        <v>12787950060</v>
      </c>
      <c r="G38" s="11">
        <f t="shared" si="14"/>
        <v>640493661.80000007</v>
      </c>
      <c r="H38" s="12">
        <v>110128146.50000004</v>
      </c>
      <c r="I38" s="8">
        <f t="shared" si="15"/>
        <v>750621808.30000007</v>
      </c>
    </row>
    <row r="39" spans="1:11" x14ac:dyDescent="0.2">
      <c r="A39" s="21">
        <v>1990</v>
      </c>
      <c r="B39" s="22">
        <v>10981034078</v>
      </c>
      <c r="C39" s="23">
        <v>495120950.19999999</v>
      </c>
      <c r="D39" s="24">
        <v>1504568059</v>
      </c>
      <c r="E39" s="25">
        <v>66342687.18</v>
      </c>
      <c r="F39" s="24">
        <f t="shared" si="13"/>
        <v>12485602137</v>
      </c>
      <c r="G39" s="26">
        <f t="shared" si="14"/>
        <v>561463637.38</v>
      </c>
      <c r="H39" s="27">
        <v>101604910.6600001</v>
      </c>
      <c r="I39" s="25">
        <f t="shared" si="15"/>
        <v>663068548.04000008</v>
      </c>
    </row>
    <row r="40" spans="1:11" x14ac:dyDescent="0.2">
      <c r="A40" s="1">
        <v>1989</v>
      </c>
      <c r="B40" s="5">
        <v>10516965877</v>
      </c>
      <c r="C40" s="6">
        <v>422024096.57999998</v>
      </c>
      <c r="D40" s="7">
        <v>1512864420</v>
      </c>
      <c r="E40" s="8">
        <v>59979994.75</v>
      </c>
      <c r="F40" s="7">
        <f t="shared" si="13"/>
        <v>12029830297</v>
      </c>
      <c r="G40" s="11">
        <f t="shared" si="14"/>
        <v>482004091.32999998</v>
      </c>
      <c r="H40" s="12">
        <v>91868510.230000004</v>
      </c>
      <c r="I40" s="8">
        <f t="shared" si="15"/>
        <v>573872601.55999994</v>
      </c>
    </row>
    <row r="41" spans="1:11" x14ac:dyDescent="0.2">
      <c r="A41" s="1">
        <v>1988</v>
      </c>
      <c r="B41" s="5">
        <v>9934977418</v>
      </c>
      <c r="C41" s="6">
        <v>401331250.89999998</v>
      </c>
      <c r="D41" s="7">
        <v>1413830748</v>
      </c>
      <c r="E41" s="8">
        <v>56041109.079999998</v>
      </c>
      <c r="F41" s="7">
        <f t="shared" si="13"/>
        <v>11348808166</v>
      </c>
      <c r="G41" s="11">
        <f t="shared" si="14"/>
        <v>457372359.97999996</v>
      </c>
      <c r="H41" s="12">
        <v>86571432.370000035</v>
      </c>
      <c r="I41" s="8">
        <f t="shared" si="15"/>
        <v>543943792.35000002</v>
      </c>
    </row>
    <row r="42" spans="1:11" x14ac:dyDescent="0.2">
      <c r="A42" s="21">
        <v>1987</v>
      </c>
      <c r="B42" s="22">
        <v>9063842655</v>
      </c>
      <c r="C42" s="23">
        <v>364181796.82999998</v>
      </c>
      <c r="D42" s="24">
        <v>1190804672</v>
      </c>
      <c r="E42" s="25">
        <v>47195203.829999998</v>
      </c>
      <c r="F42" s="24">
        <f t="shared" si="13"/>
        <v>10254647327</v>
      </c>
      <c r="G42" s="26">
        <f t="shared" si="14"/>
        <v>411377000.65999997</v>
      </c>
      <c r="H42" s="27">
        <v>78319646.959999979</v>
      </c>
      <c r="I42" s="25">
        <f t="shared" si="15"/>
        <v>489696647.61999995</v>
      </c>
    </row>
    <row r="43" spans="1:11" ht="12.75" customHeight="1" x14ac:dyDescent="0.2">
      <c r="A43" s="1">
        <v>1986</v>
      </c>
      <c r="B43" s="5">
        <v>8735050508</v>
      </c>
      <c r="C43" s="6">
        <v>305322401.16000003</v>
      </c>
      <c r="D43" s="7">
        <v>1245865966</v>
      </c>
      <c r="E43" s="8">
        <v>43202640.210000001</v>
      </c>
      <c r="F43" s="7">
        <f t="shared" si="13"/>
        <v>9980916474</v>
      </c>
      <c r="G43" s="11">
        <f t="shared" si="14"/>
        <v>348525041.37</v>
      </c>
      <c r="H43" s="12">
        <v>73839860.289999992</v>
      </c>
      <c r="I43" s="8">
        <f t="shared" si="15"/>
        <v>422364901.65999997</v>
      </c>
    </row>
    <row r="44" spans="1:11" ht="15" customHeight="1" x14ac:dyDescent="0.2">
      <c r="A44" s="1">
        <v>1985</v>
      </c>
      <c r="B44" s="5">
        <v>8148604330</v>
      </c>
      <c r="C44" s="6">
        <v>285053612.82999998</v>
      </c>
      <c r="D44" s="7">
        <v>1066605636</v>
      </c>
      <c r="E44" s="8">
        <v>36974427.649999999</v>
      </c>
      <c r="F44" s="7">
        <f t="shared" si="13"/>
        <v>9215209966</v>
      </c>
      <c r="G44" s="11">
        <f t="shared" si="14"/>
        <v>322028040.47999996</v>
      </c>
      <c r="H44" s="12">
        <v>65024659.850000039</v>
      </c>
      <c r="I44" s="8">
        <f t="shared" si="15"/>
        <v>387052700.32999998</v>
      </c>
    </row>
    <row r="45" spans="1:11" x14ac:dyDescent="0.2">
      <c r="A45" s="21">
        <v>1984</v>
      </c>
      <c r="B45" s="22">
        <v>8149960984</v>
      </c>
      <c r="C45" s="23">
        <v>294814614.89999998</v>
      </c>
      <c r="D45" s="24">
        <v>1110338905</v>
      </c>
      <c r="E45" s="25">
        <v>40112922.829999998</v>
      </c>
      <c r="F45" s="24">
        <f t="shared" si="13"/>
        <v>9260299889</v>
      </c>
      <c r="G45" s="26">
        <f t="shared" si="14"/>
        <v>334927537.72999996</v>
      </c>
      <c r="H45" s="27">
        <v>56715708.339999996</v>
      </c>
      <c r="I45" s="25">
        <f t="shared" si="15"/>
        <v>391643246.06999993</v>
      </c>
    </row>
    <row r="46" spans="1:11" ht="15.75" x14ac:dyDescent="0.2">
      <c r="A46" s="9" t="s">
        <v>8</v>
      </c>
      <c r="B46" s="5">
        <v>8436183216</v>
      </c>
      <c r="C46" s="6">
        <v>317216705.47000003</v>
      </c>
      <c r="D46" s="7">
        <v>971430933</v>
      </c>
      <c r="E46" s="8">
        <v>37428397.329999998</v>
      </c>
      <c r="F46" s="7">
        <f t="shared" si="13"/>
        <v>9407614149</v>
      </c>
      <c r="G46" s="11">
        <f t="shared" si="14"/>
        <v>354645102.80000001</v>
      </c>
      <c r="H46" s="12">
        <v>54282489.799999967</v>
      </c>
      <c r="I46" s="8">
        <f t="shared" si="15"/>
        <v>408927592.59999996</v>
      </c>
    </row>
    <row r="47" spans="1:11" x14ac:dyDescent="0.2">
      <c r="A47" s="1">
        <v>1982</v>
      </c>
      <c r="B47" s="5">
        <v>8528562994</v>
      </c>
      <c r="C47" s="6">
        <v>284912762.67000002</v>
      </c>
      <c r="D47" s="7">
        <v>846312527</v>
      </c>
      <c r="E47" s="8">
        <v>28250986.010000002</v>
      </c>
      <c r="F47" s="7">
        <f t="shared" si="13"/>
        <v>9374875521</v>
      </c>
      <c r="G47" s="11">
        <f t="shared" si="14"/>
        <v>313163748.68000001</v>
      </c>
      <c r="H47" s="12">
        <v>49590304.969999991</v>
      </c>
      <c r="I47" s="8">
        <f t="shared" si="15"/>
        <v>362754053.64999998</v>
      </c>
    </row>
    <row r="48" spans="1:11" x14ac:dyDescent="0.2">
      <c r="A48" s="21">
        <v>1981</v>
      </c>
      <c r="B48" s="22">
        <v>8666853399</v>
      </c>
      <c r="C48" s="23">
        <v>260006299.12</v>
      </c>
      <c r="D48" s="24">
        <v>843615894</v>
      </c>
      <c r="E48" s="25">
        <v>25308476.66</v>
      </c>
      <c r="F48" s="24">
        <f t="shared" si="13"/>
        <v>9510469293</v>
      </c>
      <c r="G48" s="26">
        <f t="shared" si="14"/>
        <v>285314775.78000003</v>
      </c>
      <c r="H48" s="27">
        <v>47260936.119999975</v>
      </c>
      <c r="I48" s="25">
        <f t="shared" si="15"/>
        <v>332575711.89999998</v>
      </c>
    </row>
    <row r="49" spans="1:12" x14ac:dyDescent="0.2">
      <c r="A49" s="1">
        <v>1980</v>
      </c>
      <c r="B49" s="5">
        <v>8193714762</v>
      </c>
      <c r="C49" s="6">
        <v>245811162.19999999</v>
      </c>
      <c r="D49" s="7">
        <v>817484037</v>
      </c>
      <c r="E49" s="8">
        <v>23833278.190000001</v>
      </c>
      <c r="F49" s="7">
        <f t="shared" si="13"/>
        <v>9011198799</v>
      </c>
      <c r="G49" s="11">
        <f t="shared" si="14"/>
        <v>269644440.38999999</v>
      </c>
      <c r="H49" s="12">
        <v>43626992.009999976</v>
      </c>
      <c r="I49" s="8">
        <f t="shared" si="15"/>
        <v>313271432.39999998</v>
      </c>
      <c r="K49" s="18"/>
    </row>
    <row r="50" spans="1:12" x14ac:dyDescent="0.2">
      <c r="A50" s="1">
        <v>1979</v>
      </c>
      <c r="B50" s="5">
        <v>8298523810</v>
      </c>
      <c r="C50" s="6">
        <v>238955301.43000001</v>
      </c>
      <c r="D50" s="7">
        <v>956880763</v>
      </c>
      <c r="E50" s="8">
        <v>27889008.710000001</v>
      </c>
      <c r="F50" s="7">
        <f t="shared" si="13"/>
        <v>9255404573</v>
      </c>
      <c r="G50" s="11">
        <f t="shared" si="14"/>
        <v>266844310.14000002</v>
      </c>
      <c r="H50" s="12">
        <v>40816144.150000006</v>
      </c>
      <c r="I50" s="8">
        <f t="shared" si="15"/>
        <v>307660454.29000002</v>
      </c>
      <c r="K50" s="17"/>
      <c r="L50" s="17"/>
    </row>
    <row r="51" spans="1:12" x14ac:dyDescent="0.2">
      <c r="A51" s="21">
        <v>1978</v>
      </c>
      <c r="B51" s="22">
        <v>7085629831</v>
      </c>
      <c r="C51" s="23">
        <v>212565594.09</v>
      </c>
      <c r="D51" s="24">
        <v>877468332</v>
      </c>
      <c r="E51" s="25">
        <v>25537450.309999999</v>
      </c>
      <c r="F51" s="24">
        <f t="shared" si="13"/>
        <v>7963098163</v>
      </c>
      <c r="G51" s="26">
        <f t="shared" si="14"/>
        <v>238103044.40000001</v>
      </c>
      <c r="H51" s="27">
        <v>32789473.850000005</v>
      </c>
      <c r="I51" s="25">
        <f t="shared" si="15"/>
        <v>270892518.25</v>
      </c>
      <c r="L51" s="19"/>
    </row>
    <row r="52" spans="1:12" x14ac:dyDescent="0.2">
      <c r="A52" s="1">
        <v>1977</v>
      </c>
      <c r="B52" s="5">
        <v>6308554954</v>
      </c>
      <c r="C52" s="6">
        <v>205684426.00999999</v>
      </c>
      <c r="D52" s="7">
        <v>793251854</v>
      </c>
      <c r="E52" s="8">
        <v>23423129.719999999</v>
      </c>
      <c r="F52" s="7">
        <f t="shared" si="13"/>
        <v>7101806808</v>
      </c>
      <c r="G52" s="11">
        <f t="shared" si="14"/>
        <v>229107555.72999999</v>
      </c>
      <c r="H52" s="12">
        <v>26356694.330000013</v>
      </c>
      <c r="I52" s="8">
        <f t="shared" si="15"/>
        <v>255464250.06</v>
      </c>
    </row>
    <row r="53" spans="1:12" x14ac:dyDescent="0.2">
      <c r="A53" s="1">
        <v>1976</v>
      </c>
      <c r="B53" s="5">
        <v>6002441467</v>
      </c>
      <c r="C53" s="6">
        <v>160433331.05000001</v>
      </c>
      <c r="D53" s="7">
        <v>738497936</v>
      </c>
      <c r="E53" s="8">
        <v>18886937.309999999</v>
      </c>
      <c r="F53" s="7">
        <f t="shared" si="13"/>
        <v>6740939403</v>
      </c>
      <c r="G53" s="11">
        <f t="shared" si="14"/>
        <v>179320268.36000001</v>
      </c>
      <c r="H53" s="12">
        <v>23107218.34</v>
      </c>
      <c r="I53" s="8">
        <f t="shared" si="15"/>
        <v>202427486.70000002</v>
      </c>
    </row>
    <row r="54" spans="1:12" x14ac:dyDescent="0.2">
      <c r="A54" s="21">
        <v>1975</v>
      </c>
      <c r="B54" s="22">
        <v>5361337265</v>
      </c>
      <c r="C54" s="23">
        <v>134028603.28</v>
      </c>
      <c r="D54" s="24">
        <v>584875538</v>
      </c>
      <c r="E54" s="25">
        <v>14183255.210000001</v>
      </c>
      <c r="F54" s="24">
        <f t="shared" si="13"/>
        <v>5946212803</v>
      </c>
      <c r="G54" s="26">
        <f t="shared" si="14"/>
        <v>148211858.49000001</v>
      </c>
      <c r="H54" s="27">
        <v>21070241.390000012</v>
      </c>
      <c r="I54" s="25">
        <f t="shared" si="15"/>
        <v>169282099.88000003</v>
      </c>
      <c r="K54" s="17"/>
      <c r="L54" s="11"/>
    </row>
    <row r="55" spans="1:12" ht="12.75" customHeight="1" x14ac:dyDescent="0.2">
      <c r="A55" s="1">
        <v>1974</v>
      </c>
      <c r="B55" s="5">
        <v>4968247060</v>
      </c>
      <c r="C55" s="6">
        <v>125250820.59</v>
      </c>
      <c r="D55" s="7">
        <v>577802663</v>
      </c>
      <c r="E55" s="8">
        <v>14011887.76</v>
      </c>
      <c r="F55" s="7">
        <f t="shared" si="13"/>
        <v>5546049723</v>
      </c>
      <c r="G55" s="11">
        <f t="shared" si="14"/>
        <v>139262708.34999999</v>
      </c>
      <c r="H55" s="12">
        <v>18792495</v>
      </c>
      <c r="I55" s="8">
        <f t="shared" si="15"/>
        <v>158055203.34999999</v>
      </c>
      <c r="K55" s="17"/>
      <c r="L55" s="11"/>
    </row>
    <row r="56" spans="1:12" ht="12.75" customHeight="1" x14ac:dyDescent="0.2">
      <c r="A56" s="1">
        <v>1973</v>
      </c>
      <c r="B56" s="5">
        <v>4319868805</v>
      </c>
      <c r="C56" s="6">
        <v>108360587.64</v>
      </c>
      <c r="D56" s="7">
        <v>558037378</v>
      </c>
      <c r="E56" s="8">
        <v>13532584.52</v>
      </c>
      <c r="F56" s="7">
        <f t="shared" si="13"/>
        <v>4877906183</v>
      </c>
      <c r="G56" s="11">
        <f t="shared" si="14"/>
        <v>121893172.16</v>
      </c>
      <c r="H56" s="12">
        <v>16953070</v>
      </c>
      <c r="I56" s="8">
        <f t="shared" si="15"/>
        <v>138846242.16</v>
      </c>
      <c r="K56" s="17"/>
      <c r="L56" s="11"/>
    </row>
    <row r="57" spans="1:12" ht="12.75" customHeight="1" x14ac:dyDescent="0.2">
      <c r="A57" s="21">
        <v>1972</v>
      </c>
      <c r="B57" s="22">
        <v>3761903776</v>
      </c>
      <c r="C57" s="23">
        <f>109015413.45-11374291-2910330</f>
        <v>94730792.450000003</v>
      </c>
      <c r="D57" s="24">
        <v>451708495</v>
      </c>
      <c r="E57" s="25">
        <v>10953707.140000001</v>
      </c>
      <c r="F57" s="24">
        <f t="shared" si="13"/>
        <v>4213612271</v>
      </c>
      <c r="G57" s="26">
        <f t="shared" si="14"/>
        <v>105684499.59</v>
      </c>
      <c r="H57" s="27">
        <v>14284621</v>
      </c>
      <c r="I57" s="25">
        <f t="shared" si="15"/>
        <v>119969120.59</v>
      </c>
      <c r="K57" s="17"/>
      <c r="L57" s="11"/>
    </row>
    <row r="58" spans="1:12" ht="15" customHeight="1" x14ac:dyDescent="0.2">
      <c r="A58" s="1">
        <v>1971</v>
      </c>
      <c r="B58" s="7">
        <v>3202935752</v>
      </c>
      <c r="C58" s="8">
        <v>77953640.670000002</v>
      </c>
      <c r="D58" s="7">
        <v>399319317</v>
      </c>
      <c r="E58" s="8">
        <v>9680353.8200000003</v>
      </c>
      <c r="F58" s="7">
        <f t="shared" si="13"/>
        <v>3602255069</v>
      </c>
      <c r="G58" s="8">
        <f t="shared" si="14"/>
        <v>87633994.49000001</v>
      </c>
      <c r="H58" s="20" t="s">
        <v>11</v>
      </c>
      <c r="I58" s="8"/>
      <c r="K58" s="17"/>
      <c r="L58" s="17"/>
    </row>
    <row r="59" spans="1:12" ht="15" customHeight="1" x14ac:dyDescent="0.2">
      <c r="A59" s="1">
        <v>1970</v>
      </c>
      <c r="B59" s="7">
        <v>2964840335</v>
      </c>
      <c r="C59" s="8">
        <v>72125951.590000004</v>
      </c>
      <c r="D59" s="7">
        <v>338679058</v>
      </c>
      <c r="E59" s="8">
        <v>8213176.1200000001</v>
      </c>
      <c r="F59" s="7">
        <f t="shared" si="13"/>
        <v>3303519393</v>
      </c>
      <c r="G59" s="8">
        <f t="shared" si="14"/>
        <v>80339127.710000008</v>
      </c>
      <c r="H59" s="20" t="s">
        <v>11</v>
      </c>
      <c r="I59" s="8"/>
      <c r="L59" s="19"/>
    </row>
    <row r="60" spans="1:12" ht="15" customHeight="1" x14ac:dyDescent="0.2">
      <c r="A60" s="21">
        <v>1969</v>
      </c>
      <c r="B60" s="24">
        <v>3197359081</v>
      </c>
      <c r="C60" s="25">
        <v>62348065.079999998</v>
      </c>
      <c r="D60" s="28">
        <v>3</v>
      </c>
      <c r="E60" s="25"/>
      <c r="F60" s="24">
        <f>+B60</f>
        <v>3197359081</v>
      </c>
      <c r="G60" s="25">
        <f t="shared" si="14"/>
        <v>62348065.079999998</v>
      </c>
      <c r="H60" s="29" t="s">
        <v>11</v>
      </c>
      <c r="I60" s="25"/>
    </row>
    <row r="61" spans="1:12" ht="15" customHeight="1" x14ac:dyDescent="0.2">
      <c r="A61" s="1">
        <v>1968</v>
      </c>
      <c r="B61" s="7">
        <v>2906261819</v>
      </c>
      <c r="C61" s="8">
        <v>70756836.790000007</v>
      </c>
      <c r="D61" s="10">
        <v>3</v>
      </c>
      <c r="E61" s="8"/>
      <c r="F61" s="7">
        <f>+B61</f>
        <v>2906261819</v>
      </c>
      <c r="G61" s="8">
        <f t="shared" si="14"/>
        <v>70756836.790000007</v>
      </c>
      <c r="H61" s="12"/>
      <c r="I61" s="8"/>
    </row>
    <row r="62" spans="1:12" ht="15" customHeight="1" x14ac:dyDescent="0.2">
      <c r="A62" s="9" t="s">
        <v>13</v>
      </c>
      <c r="B62" s="7">
        <v>1362927564</v>
      </c>
      <c r="C62" s="8">
        <v>33030937.780000001</v>
      </c>
      <c r="D62" s="10">
        <v>3</v>
      </c>
      <c r="E62" s="8"/>
      <c r="F62" s="7">
        <f>+B62</f>
        <v>1362927564</v>
      </c>
      <c r="G62" s="8">
        <f t="shared" si="14"/>
        <v>33030937.780000001</v>
      </c>
      <c r="H62" s="12"/>
      <c r="I62" s="8"/>
    </row>
    <row r="63" spans="1:12" ht="15" customHeight="1" x14ac:dyDescent="0.2"/>
    <row r="64" spans="1:12" ht="15" customHeight="1" x14ac:dyDescent="0.2">
      <c r="A64" s="1" t="s">
        <v>15</v>
      </c>
    </row>
    <row r="65" spans="1:1" ht="15" customHeight="1" x14ac:dyDescent="0.2">
      <c r="A65" s="1" t="s">
        <v>9</v>
      </c>
    </row>
    <row r="66" spans="1:1" ht="15" customHeight="1" x14ac:dyDescent="0.2">
      <c r="A66" s="1" t="s">
        <v>10</v>
      </c>
    </row>
    <row r="67" spans="1:1" ht="15" customHeight="1" x14ac:dyDescent="0.2">
      <c r="A67" s="1" t="s">
        <v>14</v>
      </c>
    </row>
    <row r="68" spans="1:1" ht="15" customHeight="1" x14ac:dyDescent="0.2"/>
    <row r="70" spans="1:1" x14ac:dyDescent="0.2">
      <c r="A70" s="9"/>
    </row>
  </sheetData>
  <sortState xmlns:xlrd2="http://schemas.microsoft.com/office/spreadsheetml/2017/richdata2" ref="A60:A63">
    <sortCondition ref="A60"/>
  </sortState>
  <mergeCells count="5">
    <mergeCell ref="B2:C2"/>
    <mergeCell ref="D2:E2"/>
    <mergeCell ref="F2:G2"/>
    <mergeCell ref="A1:I1"/>
    <mergeCell ref="I2:I3"/>
  </mergeCells>
  <pageMargins left="0.45" right="0.4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topLeftCell="A16" workbookViewId="0">
      <selection activeCell="A23" sqref="A23"/>
    </sheetView>
  </sheetViews>
  <sheetFormatPr defaultRowHeight="15" x14ac:dyDescent="0.25"/>
  <cols>
    <col min="2" max="5" width="15.7109375" customWidth="1"/>
  </cols>
  <sheetData>
    <row r="1" spans="1:5" x14ac:dyDescent="0.25">
      <c r="A1" s="38" t="s">
        <v>17</v>
      </c>
      <c r="B1" s="38"/>
      <c r="C1" s="38"/>
      <c r="D1" s="38"/>
      <c r="E1" s="38"/>
    </row>
    <row r="2" spans="1:5" x14ac:dyDescent="0.25">
      <c r="A2" s="40" t="s">
        <v>0</v>
      </c>
      <c r="B2" s="39" t="s">
        <v>3</v>
      </c>
      <c r="C2" s="40" t="s">
        <v>4</v>
      </c>
      <c r="D2" s="39" t="s">
        <v>16</v>
      </c>
      <c r="E2" s="41" t="s">
        <v>7</v>
      </c>
    </row>
    <row r="3" spans="1:5" x14ac:dyDescent="0.25">
      <c r="A3" s="40"/>
      <c r="B3" s="39"/>
      <c r="C3" s="40"/>
      <c r="D3" s="39"/>
      <c r="E3" s="41"/>
    </row>
    <row r="4" spans="1:5" x14ac:dyDescent="0.25">
      <c r="A4">
        <f>'Annual Summary'!A23</f>
        <v>2006</v>
      </c>
      <c r="B4" s="30">
        <f>(ROUND('Annual Summary'!C23,-6))/1000000</f>
        <v>1231</v>
      </c>
      <c r="C4" s="30">
        <f>(ROUND('Annual Summary'!E23,-6))/1000000</f>
        <v>148</v>
      </c>
      <c r="D4" s="30">
        <f>(ROUND('Annual Summary'!H23,-6))/1000000</f>
        <v>278</v>
      </c>
      <c r="E4" s="30">
        <f>(ROUND('Annual Summary'!I23,-6))/1000000</f>
        <v>1656</v>
      </c>
    </row>
    <row r="5" spans="1:5" x14ac:dyDescent="0.25">
      <c r="A5">
        <f>'Annual Summary'!A22</f>
        <v>2007</v>
      </c>
      <c r="B5" s="30">
        <f>(ROUND('Annual Summary'!C22,-6))/1000000</f>
        <v>1286</v>
      </c>
      <c r="C5" s="30">
        <f>(ROUND('Annual Summary'!E22,-6))/1000000</f>
        <v>161</v>
      </c>
      <c r="D5" s="30">
        <f>(ROUND('Annual Summary'!H22,-6))/1000000</f>
        <v>290</v>
      </c>
      <c r="E5" s="30">
        <f>(ROUND('Annual Summary'!I22,-6))/1000000</f>
        <v>1737</v>
      </c>
    </row>
    <row r="6" spans="1:5" x14ac:dyDescent="0.25">
      <c r="A6">
        <f>'Annual Summary'!A21</f>
        <v>2008</v>
      </c>
      <c r="B6" s="30">
        <f>(ROUND('Annual Summary'!C21,-6))/1000000</f>
        <v>1315</v>
      </c>
      <c r="C6" s="30">
        <f>(ROUND('Annual Summary'!E21,-6))/1000000</f>
        <v>163</v>
      </c>
      <c r="D6" s="30">
        <f>(ROUND('Annual Summary'!H21,-6))/1000000</f>
        <v>304</v>
      </c>
      <c r="E6" s="30">
        <f>(ROUND('Annual Summary'!I21,-6))/1000000</f>
        <v>1782</v>
      </c>
    </row>
    <row r="7" spans="1:5" x14ac:dyDescent="0.25">
      <c r="A7">
        <f>'Annual Summary'!A20</f>
        <v>2009</v>
      </c>
      <c r="B7" s="30">
        <f>(ROUND('Annual Summary'!C20,-6))/1000000</f>
        <v>1262</v>
      </c>
      <c r="C7" s="30">
        <f>(ROUND('Annual Summary'!E20,-6))/1000000</f>
        <v>155</v>
      </c>
      <c r="D7" s="30">
        <f>(ROUND('Annual Summary'!H20,-6))/1000000</f>
        <v>299</v>
      </c>
      <c r="E7" s="30">
        <f>(ROUND('Annual Summary'!I20,-6))/1000000</f>
        <v>1716</v>
      </c>
    </row>
    <row r="8" spans="1:5" x14ac:dyDescent="0.25">
      <c r="A8">
        <f>'Annual Summary'!A19</f>
        <v>2010</v>
      </c>
      <c r="B8" s="30">
        <f>(ROUND('Annual Summary'!C19,-6))/1000000</f>
        <v>1299</v>
      </c>
      <c r="C8" s="30">
        <f>(ROUND('Annual Summary'!E19,-6))/1000000</f>
        <v>168</v>
      </c>
      <c r="D8" s="30">
        <f>(ROUND('Annual Summary'!H19,-6))/1000000</f>
        <v>315</v>
      </c>
      <c r="E8" s="30">
        <f>(ROUND('Annual Summary'!I19,-6))/1000000</f>
        <v>1781</v>
      </c>
    </row>
    <row r="9" spans="1:5" x14ac:dyDescent="0.25">
      <c r="A9">
        <f>'Annual Summary'!A18</f>
        <v>2011</v>
      </c>
      <c r="B9" s="30">
        <f>(ROUND('Annual Summary'!C18,-6))/1000000</f>
        <v>1377</v>
      </c>
      <c r="C9" s="30">
        <f>(ROUND('Annual Summary'!E18,-6))/1000000</f>
        <v>182</v>
      </c>
      <c r="D9" s="30">
        <f>(ROUND('Annual Summary'!H18,-6))/1000000</f>
        <v>325</v>
      </c>
      <c r="E9" s="30">
        <f>(ROUND('Annual Summary'!I18,-6))/1000000</f>
        <v>1885</v>
      </c>
    </row>
    <row r="10" spans="1:5" x14ac:dyDescent="0.25">
      <c r="A10">
        <f>'Annual Summary'!A17</f>
        <v>2012</v>
      </c>
      <c r="B10" s="30">
        <f>(ROUND('Annual Summary'!C17,-6))/1000000</f>
        <v>1429</v>
      </c>
      <c r="C10" s="30">
        <f>(ROUND('Annual Summary'!E17,-6))/1000000</f>
        <v>198</v>
      </c>
      <c r="D10" s="30">
        <f>(ROUND('Annual Summary'!H17,-6))/1000000</f>
        <v>340</v>
      </c>
      <c r="E10" s="30">
        <f>(ROUND('Annual Summary'!I17,-6))/1000000</f>
        <v>1967</v>
      </c>
    </row>
    <row r="11" spans="1:5" x14ac:dyDescent="0.25">
      <c r="A11">
        <f>'Annual Summary'!A16</f>
        <v>2013</v>
      </c>
      <c r="B11" s="30">
        <f>(ROUND('Annual Summary'!C16,-6))/1000000</f>
        <v>1507</v>
      </c>
      <c r="C11" s="30">
        <f>(ROUND('Annual Summary'!E16,-6))/1000000</f>
        <v>206</v>
      </c>
      <c r="D11" s="30">
        <f>(ROUND('Annual Summary'!H16,-6))/1000000</f>
        <v>355</v>
      </c>
      <c r="E11" s="30">
        <f>(ROUND('Annual Summary'!I16,-6))/1000000</f>
        <v>2068</v>
      </c>
    </row>
    <row r="12" spans="1:5" x14ac:dyDescent="0.25">
      <c r="A12">
        <f>'Annual Summary'!A15</f>
        <v>2014</v>
      </c>
      <c r="B12" s="30">
        <f>(ROUND('Annual Summary'!C15,-6))/1000000</f>
        <v>1557</v>
      </c>
      <c r="C12" s="30">
        <f>(ROUND('Annual Summary'!E15,-6))/1000000</f>
        <v>216</v>
      </c>
      <c r="D12" s="30">
        <f>(ROUND('Annual Summary'!H15,-6))/1000000</f>
        <v>377</v>
      </c>
      <c r="E12" s="30">
        <f>(ROUND('Annual Summary'!I15,-6))/1000000</f>
        <v>2149</v>
      </c>
    </row>
    <row r="13" spans="1:5" x14ac:dyDescent="0.25">
      <c r="A13">
        <f>'Annual Summary'!A14</f>
        <v>2015</v>
      </c>
      <c r="B13" s="30">
        <f>(ROUND('Annual Summary'!C14,-6))/1000000</f>
        <v>1567</v>
      </c>
      <c r="C13" s="30">
        <f>(ROUND('Annual Summary'!E14,-6))/1000000</f>
        <v>224</v>
      </c>
      <c r="D13" s="30">
        <f>(ROUND('Annual Summary'!H14,-6))/1000000</f>
        <v>399</v>
      </c>
      <c r="E13" s="30">
        <f>(ROUND('Annual Summary'!I14,-6))/1000000</f>
        <v>2190</v>
      </c>
    </row>
    <row r="14" spans="1:5" x14ac:dyDescent="0.25">
      <c r="A14">
        <f>'Annual Summary'!A13</f>
        <v>2016</v>
      </c>
      <c r="B14" s="30">
        <f>(ROUND('Annual Summary'!C13,-6))/1000000</f>
        <v>1614</v>
      </c>
      <c r="C14" s="30">
        <f>(ROUND('Annual Summary'!E13,-6))/1000000</f>
        <v>224</v>
      </c>
      <c r="D14" s="30">
        <f>(ROUND('Annual Summary'!H13,-6))/1000000</f>
        <v>418</v>
      </c>
      <c r="E14" s="30">
        <f>(ROUND('Annual Summary'!I13,-6))/1000000</f>
        <v>2256</v>
      </c>
    </row>
    <row r="15" spans="1:5" x14ac:dyDescent="0.25">
      <c r="A15">
        <f>'Annual Summary'!A12</f>
        <v>2017</v>
      </c>
      <c r="B15" s="30">
        <f>(ROUND('Annual Summary'!C12,-6))/1000000</f>
        <v>1643</v>
      </c>
      <c r="C15" s="30">
        <f>(ROUND('Annual Summary'!E12,-6))/1000000</f>
        <v>231</v>
      </c>
      <c r="D15" s="30">
        <f>(ROUND('Annual Summary'!H12,-6))/1000000</f>
        <v>434</v>
      </c>
      <c r="E15" s="30">
        <f>(ROUND('Annual Summary'!I12,-6))/1000000</f>
        <v>2308</v>
      </c>
    </row>
    <row r="16" spans="1:5" x14ac:dyDescent="0.25">
      <c r="A16">
        <f>'Annual Summary'!A11</f>
        <v>2018</v>
      </c>
      <c r="B16" s="30">
        <f>(ROUND('Annual Summary'!C11,-6))/1000000</f>
        <v>1709</v>
      </c>
      <c r="C16" s="30">
        <f>(ROUND('Annual Summary'!E11,-6))/1000000</f>
        <v>238</v>
      </c>
      <c r="D16" s="30">
        <f>(ROUND('Annual Summary'!H11,-6))/1000000</f>
        <v>440</v>
      </c>
      <c r="E16" s="30">
        <f>(ROUND('Annual Summary'!I11,-6))/1000000</f>
        <v>2387</v>
      </c>
    </row>
    <row r="17" spans="1:5" x14ac:dyDescent="0.25">
      <c r="A17">
        <f>'Annual Summary'!A10</f>
        <v>2019</v>
      </c>
      <c r="B17" s="30">
        <f>(ROUND('Annual Summary'!C10,-6))/1000000</f>
        <v>1843</v>
      </c>
      <c r="C17" s="30">
        <f>(ROUND('Annual Summary'!E10,-6))/1000000</f>
        <v>257</v>
      </c>
      <c r="D17" s="30">
        <f>(ROUND('Annual Summary'!H10,-6))/1000000</f>
        <v>477</v>
      </c>
      <c r="E17" s="30">
        <f>(ROUND('Annual Summary'!I10,-6))/1000000</f>
        <v>2578</v>
      </c>
    </row>
    <row r="18" spans="1:5" x14ac:dyDescent="0.25">
      <c r="A18">
        <f>'Annual Summary'!A9</f>
        <v>2020</v>
      </c>
      <c r="B18" s="30">
        <f>(ROUND('Annual Summary'!C9,-6))/1000000</f>
        <v>1941</v>
      </c>
      <c r="C18" s="30">
        <f>(ROUND('Annual Summary'!E9,-6))/1000000</f>
        <v>268</v>
      </c>
      <c r="D18" s="30">
        <f>(ROUND('Annual Summary'!H9,-6))/1000000</f>
        <v>525</v>
      </c>
      <c r="E18" s="30">
        <f>(ROUND('Annual Summary'!I9,-6))/1000000</f>
        <v>2733</v>
      </c>
    </row>
    <row r="19" spans="1:5" x14ac:dyDescent="0.25">
      <c r="A19">
        <f>'Annual Summary'!A8</f>
        <v>2021</v>
      </c>
      <c r="B19" s="30">
        <f>(ROUND('Annual Summary'!C8,-6))/1000000</f>
        <v>2199</v>
      </c>
      <c r="C19" s="30">
        <f>(ROUND('Annual Summary'!E8,-6))/1000000</f>
        <v>315</v>
      </c>
      <c r="D19" s="30">
        <f>(ROUND('Annual Summary'!H8,-6))/1000000</f>
        <v>591</v>
      </c>
      <c r="E19" s="30">
        <f>(ROUND('Annual Summary'!I8,-6))/1000000</f>
        <v>3105</v>
      </c>
    </row>
    <row r="20" spans="1:5" x14ac:dyDescent="0.25">
      <c r="A20">
        <v>2022</v>
      </c>
      <c r="B20" s="30">
        <f>(ROUND('Annual Summary'!C7,-6))/1000000</f>
        <v>2387</v>
      </c>
      <c r="C20" s="30">
        <f>(ROUND('Annual Summary'!E7,-6))/1000000</f>
        <v>327</v>
      </c>
      <c r="D20" s="30">
        <f>(ROUND('Annual Summary'!H7,-6))/1000000</f>
        <v>651</v>
      </c>
      <c r="E20" s="30">
        <f>(ROUND('Annual Summary'!I7,-6))/1000000</f>
        <v>3364</v>
      </c>
    </row>
    <row r="21" spans="1:5" x14ac:dyDescent="0.25">
      <c r="A21">
        <v>2023</v>
      </c>
      <c r="B21" s="30">
        <f>(ROUND('Annual Summary'!C6,-6))/1000000</f>
        <v>2407</v>
      </c>
      <c r="C21" s="30">
        <f>(ROUND('Annual Summary'!E6,-6))/1000000</f>
        <v>355</v>
      </c>
      <c r="D21" s="30">
        <f>(ROUND('Annual Summary'!H6,-6))/1000000</f>
        <v>655</v>
      </c>
      <c r="E21" s="30">
        <f>(ROUND('Annual Summary'!I6,-6))/1000000</f>
        <v>3417</v>
      </c>
    </row>
    <row r="22" spans="1:5" x14ac:dyDescent="0.25">
      <c r="A22">
        <v>2024</v>
      </c>
      <c r="B22" s="30">
        <f>(ROUND('Annual Summary'!C5,-6))/1000000</f>
        <v>2454</v>
      </c>
      <c r="C22" s="30">
        <f>(ROUND('Annual Summary'!E5,-6))/1000000</f>
        <v>355</v>
      </c>
      <c r="D22" s="30">
        <f>(ROUND('Annual Summary'!H5,-6))/1000000</f>
        <v>644</v>
      </c>
      <c r="E22" s="30">
        <f>(ROUND('Annual Summary'!I5,-6))/1000000</f>
        <v>3452</v>
      </c>
    </row>
    <row r="23" spans="1:5" x14ac:dyDescent="0.25">
      <c r="B23" s="30"/>
      <c r="C23" s="30"/>
      <c r="D23" s="30"/>
      <c r="E23" s="30"/>
    </row>
  </sheetData>
  <sortState xmlns:xlrd2="http://schemas.microsoft.com/office/spreadsheetml/2017/richdata2" ref="A4:E14">
    <sortCondition ref="A4"/>
  </sortState>
  <mergeCells count="6">
    <mergeCell ref="A1:E1"/>
    <mergeCell ref="B2:B3"/>
    <mergeCell ref="C2:C3"/>
    <mergeCell ref="D2:D3"/>
    <mergeCell ref="E2:E3"/>
    <mergeCell ref="A2:A3"/>
  </mergeCells>
  <pageMargins left="0.45" right="0.45" top="0.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Annual Summary</vt:lpstr>
      <vt:lpstr>Charts</vt:lpstr>
      <vt:lpstr>'Annual Summary'!Print_Titles</vt:lpstr>
    </vt:vector>
  </TitlesOfParts>
  <Company>Nebraska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Bouma, Richard</dc:creator>
  <cp:lastModifiedBy>Embree, Curt</cp:lastModifiedBy>
  <cp:lastPrinted>2017-10-26T21:05:15Z</cp:lastPrinted>
  <dcterms:created xsi:type="dcterms:W3CDTF">2013-07-08T21:04:44Z</dcterms:created>
  <dcterms:modified xsi:type="dcterms:W3CDTF">2025-03-17T18:18:50Z</dcterms:modified>
</cp:coreProperties>
</file>