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\A_Jo\cathy_gusman\Annual_Report2026\Excel_files\"/>
    </mc:Choice>
  </mc:AlternateContent>
  <xr:revisionPtr revIDLastSave="0" documentId="8_{6D835148-E351-4202-8D47-860805A56C19}" xr6:coauthVersionLast="47" xr6:coauthVersionMax="47" xr10:uidLastSave="{00000000-0000-0000-0000-000000000000}"/>
  <bookViews>
    <workbookView xWindow="-120" yWindow="-120" windowWidth="29040" windowHeight="15720" xr2:uid="{99B38FBB-91FB-42E6-84A2-A53228EF0B68}"/>
  </bookViews>
  <sheets>
    <sheet name="table 26B pg 1" sheetId="4" r:id="rId1"/>
    <sheet name="table 26B pg2" sheetId="5" r:id="rId2"/>
    <sheet name="table 26B full dataset" sheetId="6" r:id="rId3"/>
  </sheets>
  <definedNames>
    <definedName name="_xlnm.Print_Area" localSheetId="2">'table 26B full dataset'!$A$6:$H$50</definedName>
    <definedName name="_xlnm.Print_Area" localSheetId="0">'table 26B pg 1'!$A$1:$H$52</definedName>
    <definedName name="_xlnm.Print_Area" localSheetId="1">'table 26B pg2'!$A$1:$H$56</definedName>
    <definedName name="_xlnm.Print_Titles" localSheetId="2">'table 26B full dataset'!$1:$5</definedName>
    <definedName name="_xlnm.Print_Titles" localSheetId="0">'table 26B pg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5" l="1"/>
  <c r="A55" i="5"/>
  <c r="F3" i="6"/>
  <c r="H3" i="6" s="1"/>
  <c r="C3" i="6"/>
  <c r="E3" i="6" s="1"/>
  <c r="F3" i="5"/>
  <c r="G3" i="5" s="1"/>
  <c r="C3" i="5"/>
  <c r="E3" i="5" s="1"/>
  <c r="H3" i="4"/>
  <c r="G3" i="4"/>
  <c r="E3" i="4"/>
  <c r="D3" i="4"/>
  <c r="D3" i="6" l="1"/>
  <c r="H3" i="5"/>
  <c r="D3" i="5"/>
  <c r="G3" i="6"/>
  <c r="H100" i="6"/>
  <c r="E100" i="6"/>
  <c r="A1" i="5"/>
  <c r="G99" i="6"/>
  <c r="G101" i="6" s="1"/>
  <c r="F99" i="6"/>
  <c r="C99" i="6"/>
  <c r="C101" i="6" s="1"/>
  <c r="D99" i="6"/>
  <c r="E6" i="6"/>
  <c r="E10" i="6"/>
  <c r="H10" i="6"/>
  <c r="H6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9" i="6"/>
  <c r="H8" i="6"/>
  <c r="H7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  <c r="E8" i="6"/>
  <c r="E7" i="6"/>
  <c r="E99" i="6" l="1"/>
  <c r="H99" i="6"/>
  <c r="F101" i="6"/>
  <c r="D101" i="6"/>
</calcChain>
</file>

<file path=xl/sharedStrings.xml><?xml version="1.0" encoding="utf-8"?>
<sst xmlns="http://schemas.openxmlformats.org/spreadsheetml/2006/main" count="231" uniqueCount="106">
  <si>
    <t>ADAMS</t>
  </si>
  <si>
    <t>ANTELOPE</t>
  </si>
  <si>
    <t>ARTHUR</t>
  </si>
  <si>
    <t>BANNER</t>
  </si>
  <si>
    <t>BLAINE</t>
  </si>
  <si>
    <t>BOONE</t>
  </si>
  <si>
    <t>BOX BUTTE</t>
  </si>
  <si>
    <t>BOYD</t>
  </si>
  <si>
    <t>BROWN</t>
  </si>
  <si>
    <t>BUFFALO</t>
  </si>
  <si>
    <t>BURT</t>
  </si>
  <si>
    <t>BUTLER</t>
  </si>
  <si>
    <t>CASS</t>
  </si>
  <si>
    <t>CEDAR</t>
  </si>
  <si>
    <t>CHASE</t>
  </si>
  <si>
    <t>CHERRY</t>
  </si>
  <si>
    <t>CHEYENNE</t>
  </si>
  <si>
    <t>CLAY</t>
  </si>
  <si>
    <t>COLFAX</t>
  </si>
  <si>
    <t>CUMING</t>
  </si>
  <si>
    <t>CUSTER</t>
  </si>
  <si>
    <t>DAKOTA</t>
  </si>
  <si>
    <t>DAWES</t>
  </si>
  <si>
    <t>DAWSON</t>
  </si>
  <si>
    <t>DEUEL</t>
  </si>
  <si>
    <t>DIXON</t>
  </si>
  <si>
    <t>DODGE</t>
  </si>
  <si>
    <t>DOUGLAS</t>
  </si>
  <si>
    <t>DUNDY</t>
  </si>
  <si>
    <t>FILLMORE</t>
  </si>
  <si>
    <t>FRANKLIN</t>
  </si>
  <si>
    <t>FRONTIER</t>
  </si>
  <si>
    <t>FURNAS</t>
  </si>
  <si>
    <t>GAGE</t>
  </si>
  <si>
    <t>GARDEN</t>
  </si>
  <si>
    <t>GARFIELD</t>
  </si>
  <si>
    <t>GOSPER</t>
  </si>
  <si>
    <t>GRANT</t>
  </si>
  <si>
    <t>GREELEY</t>
  </si>
  <si>
    <t>HALL</t>
  </si>
  <si>
    <t>HAMILTON</t>
  </si>
  <si>
    <t>HARLAN</t>
  </si>
  <si>
    <t>HAYES</t>
  </si>
  <si>
    <t>HITCHCOCK</t>
  </si>
  <si>
    <t>HOLT</t>
  </si>
  <si>
    <t>HOOKER</t>
  </si>
  <si>
    <t>HOWARD</t>
  </si>
  <si>
    <t>JEFFERSON</t>
  </si>
  <si>
    <t>JOHNSON</t>
  </si>
  <si>
    <t>KEARNEY</t>
  </si>
  <si>
    <t>KEITH</t>
  </si>
  <si>
    <t>KEYA PAHA</t>
  </si>
  <si>
    <t>KIMBALL</t>
  </si>
  <si>
    <t>KNOX</t>
  </si>
  <si>
    <t>LANCASTER</t>
  </si>
  <si>
    <t>LINCOLN</t>
  </si>
  <si>
    <t>LOGAN</t>
  </si>
  <si>
    <t>LOUP</t>
  </si>
  <si>
    <t>MADISON</t>
  </si>
  <si>
    <t>MCPHERSON</t>
  </si>
  <si>
    <t>MERRICK</t>
  </si>
  <si>
    <t>MORRILL</t>
  </si>
  <si>
    <t>NANCE</t>
  </si>
  <si>
    <t>NEMAHA</t>
  </si>
  <si>
    <t>NUCKOLLS</t>
  </si>
  <si>
    <t>OTOE</t>
  </si>
  <si>
    <t>PAWNEE</t>
  </si>
  <si>
    <t>PERKINS</t>
  </si>
  <si>
    <t>PHELPS</t>
  </si>
  <si>
    <t>PIERCE</t>
  </si>
  <si>
    <t>PLATTE</t>
  </si>
  <si>
    <t>POLK</t>
  </si>
  <si>
    <t>RED WILLOW</t>
  </si>
  <si>
    <t>RICHARDSON</t>
  </si>
  <si>
    <t>ROCK</t>
  </si>
  <si>
    <t>SALINE</t>
  </si>
  <si>
    <t>SARPY</t>
  </si>
  <si>
    <t>SAUNDERS</t>
  </si>
  <si>
    <t>SCOTTS BLUFF</t>
  </si>
  <si>
    <t>SEWARD</t>
  </si>
  <si>
    <t>SHERIDAN</t>
  </si>
  <si>
    <t>SHERMAN</t>
  </si>
  <si>
    <t>SIOUX</t>
  </si>
  <si>
    <t>STANTON</t>
  </si>
  <si>
    <t>THAYER</t>
  </si>
  <si>
    <t>THOMAS</t>
  </si>
  <si>
    <t>THURSTON</t>
  </si>
  <si>
    <t>VALLEY</t>
  </si>
  <si>
    <t>WASHINGTON</t>
  </si>
  <si>
    <t>WAYNE</t>
  </si>
  <si>
    <t>WEBSTER</t>
  </si>
  <si>
    <t>WHEELER</t>
  </si>
  <si>
    <t>YORK</t>
  </si>
  <si>
    <t>STATE TOTALS</t>
  </si>
  <si>
    <t>Total Property</t>
  </si>
  <si>
    <t>Taxes Levied</t>
  </si>
  <si>
    <t>% Tax Reimb.</t>
  </si>
  <si>
    <t>of Taxes Levied</t>
  </si>
  <si>
    <t>Tax Reimbursed</t>
  </si>
  <si>
    <t>Homestead Exempt.</t>
  </si>
  <si>
    <t>County 
Number &amp; Name</t>
  </si>
  <si>
    <r>
      <t xml:space="preserve">Tax Reimbursed </t>
    </r>
    <r>
      <rPr>
        <b/>
        <vertAlign val="superscript"/>
        <sz val="9"/>
        <rFont val="Times New Roman"/>
        <family val="1"/>
      </rPr>
      <t>(1)</t>
    </r>
  </si>
  <si>
    <t>Table 26B   2023 &amp; 2024 Homestead Exemption Tax Reimbursed Compared to Property Taxes Levied</t>
  </si>
  <si>
    <t>Table 26B  2024 &amp; 2025 Homestead Exemption Tax Reimbursed Compared to Property Taxes Levied</t>
  </si>
  <si>
    <t xml:space="preserve">(1) Homestead exemption tax reimbursement amounts are based on original claims from the county </t>
  </si>
  <si>
    <t>and do not reflect subsequent amended claims.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</si>
</sst>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.0000"/>
  </numFmts>
  <fonts count="1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b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vertAlign val="superscript"/>
      <sz val="9"/>
      <name val="Times New Roman"/>
      <family val="1"/>
    </font>
    <font>
      <sz val="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8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0" fontId="10" fillId="0" borderId="0"/>
    <xf numFmtId="0" fontId="12" fillId="0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" fontId="1" fillId="0" borderId="1" xfId="0" applyNumberFormat="1" applyFont="1" applyBorder="1"/>
    <xf numFmtId="0" fontId="1" fillId="0" borderId="2" xfId="0" applyFont="1" applyBorder="1"/>
    <xf numFmtId="1" fontId="1" fillId="0" borderId="3" xfId="0" applyNumberFormat="1" applyFont="1" applyBorder="1"/>
    <xf numFmtId="0" fontId="1" fillId="0" borderId="4" xfId="0" applyFont="1" applyBorder="1"/>
    <xf numFmtId="1" fontId="1" fillId="0" borderId="5" xfId="0" applyNumberFormat="1" applyFont="1" applyBorder="1"/>
    <xf numFmtId="0" fontId="1" fillId="0" borderId="6" xfId="0" applyFont="1" applyBorder="1"/>
    <xf numFmtId="0" fontId="5" fillId="0" borderId="0" xfId="0" applyFont="1" applyAlignment="1">
      <alignment horizontal="left"/>
    </xf>
    <xf numFmtId="1" fontId="6" fillId="0" borderId="4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0" fontId="8" fillId="0" borderId="4" xfId="0" applyNumberFormat="1" applyFont="1" applyBorder="1"/>
    <xf numFmtId="1" fontId="6" fillId="0" borderId="2" xfId="0" applyNumberFormat="1" applyFont="1" applyBorder="1" applyAlignment="1">
      <alignment horizontal="center"/>
    </xf>
    <xf numFmtId="4" fontId="7" fillId="0" borderId="4" xfId="0" applyNumberFormat="1" applyFont="1" applyBorder="1"/>
    <xf numFmtId="4" fontId="1" fillId="0" borderId="4" xfId="0" applyNumberFormat="1" applyFont="1" applyBorder="1"/>
    <xf numFmtId="164" fontId="1" fillId="0" borderId="4" xfId="0" applyNumberFormat="1" applyFont="1" applyBorder="1"/>
    <xf numFmtId="164" fontId="7" fillId="0" borderId="4" xfId="0" applyNumberFormat="1" applyFont="1" applyBorder="1"/>
    <xf numFmtId="4" fontId="1" fillId="0" borderId="6" xfId="0" applyNumberFormat="1" applyFont="1" applyBorder="1"/>
    <xf numFmtId="4" fontId="7" fillId="0" borderId="6" xfId="0" applyNumberFormat="1" applyFont="1" applyBorder="1"/>
    <xf numFmtId="10" fontId="8" fillId="0" borderId="6" xfId="0" applyNumberFormat="1" applyFont="1" applyBorder="1"/>
    <xf numFmtId="1" fontId="1" fillId="2" borderId="3" xfId="0" applyNumberFormat="1" applyFont="1" applyFill="1" applyBorder="1"/>
    <xf numFmtId="0" fontId="1" fillId="2" borderId="4" xfId="0" applyFont="1" applyFill="1" applyBorder="1"/>
    <xf numFmtId="4" fontId="7" fillId="2" borderId="4" xfId="0" applyNumberFormat="1" applyFont="1" applyFill="1" applyBorder="1"/>
    <xf numFmtId="4" fontId="1" fillId="2" borderId="4" xfId="0" applyNumberFormat="1" applyFont="1" applyFill="1" applyBorder="1"/>
    <xf numFmtId="10" fontId="8" fillId="2" borderId="4" xfId="0" applyNumberFormat="1" applyFont="1" applyFill="1" applyBorder="1"/>
    <xf numFmtId="0" fontId="9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" fontId="2" fillId="0" borderId="7" xfId="0" applyNumberFormat="1" applyFont="1" applyBorder="1"/>
    <xf numFmtId="0" fontId="2" fillId="0" borderId="8" xfId="0" applyFont="1" applyBorder="1"/>
    <xf numFmtId="164" fontId="6" fillId="0" borderId="8" xfId="0" applyNumberFormat="1" applyFont="1" applyBorder="1"/>
    <xf numFmtId="164" fontId="2" fillId="0" borderId="8" xfId="0" applyNumberFormat="1" applyFont="1" applyBorder="1"/>
    <xf numFmtId="10" fontId="8" fillId="0" borderId="9" xfId="0" applyNumberFormat="1" applyFont="1" applyBorder="1"/>
    <xf numFmtId="0" fontId="1" fillId="0" borderId="0" xfId="0" quotePrefix="1" applyFont="1"/>
    <xf numFmtId="164" fontId="3" fillId="0" borderId="0" xfId="0" applyNumberFormat="1" applyFont="1"/>
    <xf numFmtId="164" fontId="4" fillId="0" borderId="0" xfId="0" applyNumberFormat="1" applyFont="1"/>
    <xf numFmtId="165" fontId="3" fillId="0" borderId="0" xfId="0" applyNumberFormat="1" applyFont="1"/>
    <xf numFmtId="164" fontId="7" fillId="0" borderId="10" xfId="1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</cellXfs>
  <cellStyles count="17">
    <cellStyle name="Comma 2" xfId="12" xr:uid="{B1317080-2B36-4C5C-AD69-E698D13C7D54}"/>
    <cellStyle name="Comma 3" xfId="11" xr:uid="{A5B18D3D-2DD5-4AEA-B58B-732AD0345904}"/>
    <cellStyle name="Comma 4" xfId="15" xr:uid="{062A7DCA-1294-4E5B-84AD-7AF8BE690C3A}"/>
    <cellStyle name="Comma 5" xfId="10" xr:uid="{02785A8E-DD4F-4346-A462-C1DEFE7AD431}"/>
    <cellStyle name="F2" xfId="3" xr:uid="{E662B9F1-B61C-4497-B1EB-BC0FB787BC51}"/>
    <cellStyle name="F3" xfId="4" xr:uid="{5AD2C475-4ED4-4566-92F8-3D38AE4669EC}"/>
    <cellStyle name="F4" xfId="5" xr:uid="{51B9436D-F0A3-4651-8065-4F8E9C7F0790}"/>
    <cellStyle name="F5" xfId="6" xr:uid="{5DF4034B-B876-4553-BEB9-38BD2A24929F}"/>
    <cellStyle name="F6" xfId="7" xr:uid="{AF2C3E64-AD8A-4F91-B24F-3864FAF459AB}"/>
    <cellStyle name="F7" xfId="8" xr:uid="{10DF483F-98B8-4CFA-A120-797A593C1B41}"/>
    <cellStyle name="F8" xfId="9" xr:uid="{4697365F-8FE3-4D5A-A133-6DF0527773AD}"/>
    <cellStyle name="Normal" xfId="0" builtinId="0"/>
    <cellStyle name="Normal 2" xfId="1" xr:uid="{E8A381AB-75C7-49DA-BBA7-8932AD619C0D}"/>
    <cellStyle name="Normal 2 2" xfId="13" xr:uid="{CEBBBC9C-DF08-4E66-B91D-903867C94D79}"/>
    <cellStyle name="Normal 3" xfId="14" xr:uid="{5D353F2D-A049-4EA9-88B2-A2604C0711A6}"/>
    <cellStyle name="Normal 4" xfId="2" xr:uid="{FF6B85A8-B275-4AE6-9C6C-85767AC5B9BC}"/>
    <cellStyle name="Percent 2" xfId="16" xr:uid="{EB7682A6-69D9-478E-A6F9-F087F06C8F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4AA3-3D41-4837-8359-B31E12EB2C27}">
  <sheetPr>
    <pageSetUpPr fitToPage="1"/>
  </sheetPr>
  <dimension ref="A1:H52"/>
  <sheetViews>
    <sheetView tabSelected="1" zoomScaleNormal="100" workbookViewId="0">
      <selection activeCell="A53" sqref="A53"/>
    </sheetView>
  </sheetViews>
  <sheetFormatPr defaultRowHeight="12.75" x14ac:dyDescent="0.2"/>
  <cols>
    <col min="1" max="1" width="3" customWidth="1"/>
    <col min="2" max="2" width="11.28515625" bestFit="1" customWidth="1"/>
    <col min="3" max="3" width="15.85546875" style="3" bestFit="1" customWidth="1"/>
    <col min="4" max="4" width="15.7109375" customWidth="1"/>
    <col min="5" max="5" width="12.7109375" customWidth="1"/>
    <col min="6" max="6" width="15.7109375" style="3" customWidth="1"/>
    <col min="7" max="7" width="15.7109375" customWidth="1"/>
    <col min="8" max="8" width="12.7109375" customWidth="1"/>
  </cols>
  <sheetData>
    <row r="1" spans="1:8" ht="18.75" customHeight="1" x14ac:dyDescent="0.25">
      <c r="A1" s="27" t="s">
        <v>103</v>
      </c>
      <c r="B1" s="27"/>
      <c r="C1" s="28"/>
      <c r="D1" s="29"/>
      <c r="E1" s="29"/>
      <c r="F1" s="28"/>
      <c r="G1" s="29"/>
      <c r="H1" s="29"/>
    </row>
    <row r="2" spans="1:8" ht="5.0999999999999996" customHeight="1" x14ac:dyDescent="0.3">
      <c r="B2" s="10"/>
    </row>
    <row r="3" spans="1:8" x14ac:dyDescent="0.2">
      <c r="A3" s="40" t="s">
        <v>100</v>
      </c>
      <c r="B3" s="41"/>
      <c r="C3" s="14">
        <v>2024</v>
      </c>
      <c r="D3" s="14">
        <f>C3</f>
        <v>2024</v>
      </c>
      <c r="E3" s="14">
        <f>C3</f>
        <v>2024</v>
      </c>
      <c r="F3" s="14">
        <v>2025</v>
      </c>
      <c r="G3" s="14">
        <f>F3</f>
        <v>2025</v>
      </c>
      <c r="H3" s="14">
        <f>F3</f>
        <v>2025</v>
      </c>
    </row>
    <row r="4" spans="1:8" x14ac:dyDescent="0.2">
      <c r="A4" s="42"/>
      <c r="B4" s="43"/>
      <c r="C4" s="11" t="s">
        <v>99</v>
      </c>
      <c r="D4" s="11" t="s">
        <v>94</v>
      </c>
      <c r="E4" s="11" t="s">
        <v>96</v>
      </c>
      <c r="F4" s="11" t="s">
        <v>99</v>
      </c>
      <c r="G4" s="11" t="s">
        <v>94</v>
      </c>
      <c r="H4" s="11" t="s">
        <v>96</v>
      </c>
    </row>
    <row r="5" spans="1:8" ht="14.25" x14ac:dyDescent="0.2">
      <c r="A5" s="44"/>
      <c r="B5" s="45"/>
      <c r="C5" s="12" t="s">
        <v>101</v>
      </c>
      <c r="D5" s="12" t="s">
        <v>95</v>
      </c>
      <c r="E5" s="12" t="s">
        <v>97</v>
      </c>
      <c r="F5" s="12" t="s">
        <v>101</v>
      </c>
      <c r="G5" s="12" t="s">
        <v>95</v>
      </c>
      <c r="H5" s="12" t="s">
        <v>97</v>
      </c>
    </row>
    <row r="6" spans="1:8" ht="12" customHeight="1" x14ac:dyDescent="0.2">
      <c r="A6" s="4">
        <v>1</v>
      </c>
      <c r="B6" s="5" t="s">
        <v>0</v>
      </c>
      <c r="C6" s="18">
        <v>2501942.2400000002</v>
      </c>
      <c r="D6" s="17">
        <v>75637359.920000002</v>
      </c>
      <c r="E6" s="13">
        <v>3.3078127563498386E-2</v>
      </c>
      <c r="F6" s="18">
        <v>2544171.61</v>
      </c>
      <c r="G6" s="17">
        <v>78373644.25</v>
      </c>
      <c r="H6" s="13">
        <v>3.2462081281871745E-2</v>
      </c>
    </row>
    <row r="7" spans="1:8" ht="12" customHeight="1" x14ac:dyDescent="0.2">
      <c r="A7" s="6">
        <v>2</v>
      </c>
      <c r="B7" s="7" t="s">
        <v>1</v>
      </c>
      <c r="C7" s="15">
        <v>333344.48</v>
      </c>
      <c r="D7" s="16">
        <v>31064987.829999998</v>
      </c>
      <c r="E7" s="13">
        <v>1.0730552409168608E-2</v>
      </c>
      <c r="F7" s="15">
        <v>323184.94</v>
      </c>
      <c r="G7" s="16">
        <v>33709292.170000002</v>
      </c>
      <c r="H7" s="13">
        <v>9.5874140094707305E-3</v>
      </c>
    </row>
    <row r="8" spans="1:8" ht="12" customHeight="1" x14ac:dyDescent="0.2">
      <c r="A8" s="6">
        <v>3</v>
      </c>
      <c r="B8" s="7" t="s">
        <v>2</v>
      </c>
      <c r="C8" s="15">
        <v>8145.96</v>
      </c>
      <c r="D8" s="16">
        <v>3138833.56</v>
      </c>
      <c r="E8" s="13">
        <v>2.5952188430150465E-3</v>
      </c>
      <c r="F8" s="15">
        <v>5136.96</v>
      </c>
      <c r="G8" s="16">
        <v>3180061.24</v>
      </c>
      <c r="H8" s="13">
        <v>1.6153651179371625E-3</v>
      </c>
    </row>
    <row r="9" spans="1:8" ht="12" customHeight="1" x14ac:dyDescent="0.2">
      <c r="A9" s="6">
        <v>4</v>
      </c>
      <c r="B9" s="7" t="s">
        <v>3</v>
      </c>
      <c r="C9" s="15">
        <v>13197.08</v>
      </c>
      <c r="D9" s="16">
        <v>4229030.38</v>
      </c>
      <c r="E9" s="13">
        <v>3.1205923850563589E-3</v>
      </c>
      <c r="F9" s="15">
        <v>19152.54</v>
      </c>
      <c r="G9" s="16">
        <v>4581543.3</v>
      </c>
      <c r="H9" s="13">
        <v>4.1803686543789732E-3</v>
      </c>
    </row>
    <row r="10" spans="1:8" ht="12" customHeight="1" x14ac:dyDescent="0.2">
      <c r="A10" s="6">
        <v>5</v>
      </c>
      <c r="B10" s="7" t="s">
        <v>4</v>
      </c>
      <c r="C10" s="15">
        <v>6845.4</v>
      </c>
      <c r="D10" s="16">
        <v>3241104.02</v>
      </c>
      <c r="E10" s="13">
        <v>2.1120581004987304E-3</v>
      </c>
      <c r="F10" s="15">
        <v>8437.56</v>
      </c>
      <c r="G10" s="16">
        <v>3362146.12</v>
      </c>
      <c r="H10" s="13">
        <v>2.509575639740488E-3</v>
      </c>
    </row>
    <row r="11" spans="1:8" ht="12" customHeight="1" x14ac:dyDescent="0.2">
      <c r="A11" s="22">
        <v>6</v>
      </c>
      <c r="B11" s="23" t="s">
        <v>5</v>
      </c>
      <c r="C11" s="24">
        <v>197684.02</v>
      </c>
      <c r="D11" s="25">
        <v>23470574.100000001</v>
      </c>
      <c r="E11" s="26">
        <v>8.4226324911242795E-3</v>
      </c>
      <c r="F11" s="24">
        <v>176006.92</v>
      </c>
      <c r="G11" s="25">
        <v>24191248.02</v>
      </c>
      <c r="H11" s="26">
        <v>7.2756444749972025E-3</v>
      </c>
    </row>
    <row r="12" spans="1:8" ht="12" customHeight="1" x14ac:dyDescent="0.2">
      <c r="A12" s="22">
        <v>7</v>
      </c>
      <c r="B12" s="23" t="s">
        <v>6</v>
      </c>
      <c r="C12" s="24">
        <v>584625.52</v>
      </c>
      <c r="D12" s="25">
        <v>25492420.399999999</v>
      </c>
      <c r="E12" s="26">
        <v>2.2933307658773744E-2</v>
      </c>
      <c r="F12" s="24">
        <v>602718.76</v>
      </c>
      <c r="G12" s="25">
        <v>26547895.260000002</v>
      </c>
      <c r="H12" s="26">
        <v>2.2703071339449002E-2</v>
      </c>
    </row>
    <row r="13" spans="1:8" ht="12" customHeight="1" x14ac:dyDescent="0.2">
      <c r="A13" s="22">
        <v>8</v>
      </c>
      <c r="B13" s="23" t="s">
        <v>7</v>
      </c>
      <c r="C13" s="24">
        <v>53994.559999999998</v>
      </c>
      <c r="D13" s="25">
        <v>7371680.1600000001</v>
      </c>
      <c r="E13" s="26">
        <v>7.324593420775868E-3</v>
      </c>
      <c r="F13" s="24">
        <v>56046.559999999998</v>
      </c>
      <c r="G13" s="25">
        <v>7934821.96</v>
      </c>
      <c r="H13" s="26">
        <v>7.0633670525356053E-3</v>
      </c>
    </row>
    <row r="14" spans="1:8" ht="12" customHeight="1" x14ac:dyDescent="0.2">
      <c r="A14" s="22">
        <v>9</v>
      </c>
      <c r="B14" s="23" t="s">
        <v>8</v>
      </c>
      <c r="C14" s="24">
        <v>152760.57999999999</v>
      </c>
      <c r="D14" s="25">
        <v>12203803.34</v>
      </c>
      <c r="E14" s="26">
        <v>1.2517456709524458E-2</v>
      </c>
      <c r="F14" s="24">
        <v>196303.28</v>
      </c>
      <c r="G14" s="25">
        <v>12041442.92</v>
      </c>
      <c r="H14" s="26">
        <v>1.6302305405106715E-2</v>
      </c>
    </row>
    <row r="15" spans="1:8" ht="12" customHeight="1" x14ac:dyDescent="0.2">
      <c r="A15" s="22">
        <v>10</v>
      </c>
      <c r="B15" s="23" t="s">
        <v>9</v>
      </c>
      <c r="C15" s="24">
        <v>3625772.16</v>
      </c>
      <c r="D15" s="25">
        <v>126500967.91</v>
      </c>
      <c r="E15" s="26">
        <v>2.8662011207531483E-2</v>
      </c>
      <c r="F15" s="24">
        <v>3752693.74</v>
      </c>
      <c r="G15" s="25">
        <v>135623443.21000001</v>
      </c>
      <c r="H15" s="26">
        <v>2.7669948875942565E-2</v>
      </c>
    </row>
    <row r="16" spans="1:8" ht="12" customHeight="1" x14ac:dyDescent="0.2">
      <c r="A16" s="6">
        <v>11</v>
      </c>
      <c r="B16" s="7" t="s">
        <v>10</v>
      </c>
      <c r="C16" s="15">
        <v>618828.26</v>
      </c>
      <c r="D16" s="16">
        <v>30801364.579999998</v>
      </c>
      <c r="E16" s="13">
        <v>2.0090936503567077E-2</v>
      </c>
      <c r="F16" s="15">
        <v>693228.09</v>
      </c>
      <c r="G16" s="16">
        <v>31786249.68</v>
      </c>
      <c r="H16" s="13">
        <v>2.1809055707385987E-2</v>
      </c>
    </row>
    <row r="17" spans="1:8" ht="12" customHeight="1" x14ac:dyDescent="0.2">
      <c r="A17" s="6">
        <v>12</v>
      </c>
      <c r="B17" s="7" t="s">
        <v>11</v>
      </c>
      <c r="C17" s="15">
        <v>398461.06</v>
      </c>
      <c r="D17" s="16">
        <v>33191318.260000002</v>
      </c>
      <c r="E17" s="13">
        <v>1.2004978436791982E-2</v>
      </c>
      <c r="F17" s="15">
        <v>376266.84</v>
      </c>
      <c r="G17" s="16">
        <v>34953788.640000001</v>
      </c>
      <c r="H17" s="13">
        <v>1.0764694032892682E-2</v>
      </c>
    </row>
    <row r="18" spans="1:8" ht="12" customHeight="1" x14ac:dyDescent="0.2">
      <c r="A18" s="6">
        <v>13</v>
      </c>
      <c r="B18" s="7" t="s">
        <v>12</v>
      </c>
      <c r="C18" s="15">
        <v>2818747.66</v>
      </c>
      <c r="D18" s="16">
        <v>80740555.510000005</v>
      </c>
      <c r="E18" s="13">
        <v>3.4911174962759431E-2</v>
      </c>
      <c r="F18" s="15">
        <v>3080012.76</v>
      </c>
      <c r="G18" s="16">
        <v>87636563.75</v>
      </c>
      <c r="H18" s="13">
        <v>3.5145293564753669E-2</v>
      </c>
    </row>
    <row r="19" spans="1:8" ht="12" customHeight="1" x14ac:dyDescent="0.2">
      <c r="A19" s="6">
        <v>14</v>
      </c>
      <c r="B19" s="7" t="s">
        <v>13</v>
      </c>
      <c r="C19" s="15">
        <v>372754.04</v>
      </c>
      <c r="D19" s="16">
        <v>31445511.260000002</v>
      </c>
      <c r="E19" s="13">
        <v>1.1853966593768143E-2</v>
      </c>
      <c r="F19" s="15">
        <v>406542.12</v>
      </c>
      <c r="G19" s="16">
        <v>34264458.560000002</v>
      </c>
      <c r="H19" s="13">
        <v>1.1864834206795065E-2</v>
      </c>
    </row>
    <row r="20" spans="1:8" ht="12" customHeight="1" x14ac:dyDescent="0.2">
      <c r="A20" s="6">
        <v>15</v>
      </c>
      <c r="B20" s="7" t="s">
        <v>14</v>
      </c>
      <c r="C20" s="15">
        <v>184847.04</v>
      </c>
      <c r="D20" s="16">
        <v>15958680.460000001</v>
      </c>
      <c r="E20" s="13">
        <v>1.1582852383272797E-2</v>
      </c>
      <c r="F20" s="15">
        <v>217067.37</v>
      </c>
      <c r="G20" s="16">
        <v>16688094.25</v>
      </c>
      <c r="H20" s="13">
        <v>1.3007319274937579E-2</v>
      </c>
    </row>
    <row r="21" spans="1:8" ht="12" customHeight="1" x14ac:dyDescent="0.2">
      <c r="A21" s="22">
        <v>16</v>
      </c>
      <c r="B21" s="23" t="s">
        <v>15</v>
      </c>
      <c r="C21" s="24">
        <v>165150.01999999999</v>
      </c>
      <c r="D21" s="25">
        <v>22568645.280000001</v>
      </c>
      <c r="E21" s="26">
        <v>7.3176753833050622E-3</v>
      </c>
      <c r="F21" s="24">
        <v>167192.4</v>
      </c>
      <c r="G21" s="25">
        <v>23574181.399999999</v>
      </c>
      <c r="H21" s="26">
        <v>7.0921826367213751E-3</v>
      </c>
    </row>
    <row r="22" spans="1:8" ht="12" customHeight="1" x14ac:dyDescent="0.2">
      <c r="A22" s="22">
        <v>17</v>
      </c>
      <c r="B22" s="23" t="s">
        <v>16</v>
      </c>
      <c r="C22" s="24">
        <v>759301.32</v>
      </c>
      <c r="D22" s="25">
        <v>26742831.379999999</v>
      </c>
      <c r="E22" s="26">
        <v>2.8392704916348314E-2</v>
      </c>
      <c r="F22" s="24">
        <v>823107.7</v>
      </c>
      <c r="G22" s="25">
        <v>27756541.760000002</v>
      </c>
      <c r="H22" s="26">
        <v>2.9654548002308479E-2</v>
      </c>
    </row>
    <row r="23" spans="1:8" ht="12" customHeight="1" x14ac:dyDescent="0.2">
      <c r="A23" s="22">
        <v>18</v>
      </c>
      <c r="B23" s="23" t="s">
        <v>17</v>
      </c>
      <c r="C23" s="24">
        <v>373652.46</v>
      </c>
      <c r="D23" s="25">
        <v>28345266.640000001</v>
      </c>
      <c r="E23" s="26">
        <v>1.3182181869925074E-2</v>
      </c>
      <c r="F23" s="24">
        <v>352327.08</v>
      </c>
      <c r="G23" s="25">
        <v>29736126.699999999</v>
      </c>
      <c r="H23" s="26">
        <v>1.184845234063386E-2</v>
      </c>
    </row>
    <row r="24" spans="1:8" ht="12" customHeight="1" x14ac:dyDescent="0.2">
      <c r="A24" s="22">
        <v>19</v>
      </c>
      <c r="B24" s="23" t="s">
        <v>18</v>
      </c>
      <c r="C24" s="24">
        <v>546699.96</v>
      </c>
      <c r="D24" s="25">
        <v>33058285.399999999</v>
      </c>
      <c r="E24" s="26">
        <v>1.6537456597794389E-2</v>
      </c>
      <c r="F24" s="24">
        <v>580213.4</v>
      </c>
      <c r="G24" s="25">
        <v>34848496.32</v>
      </c>
      <c r="H24" s="26">
        <v>1.664959643228589E-2</v>
      </c>
    </row>
    <row r="25" spans="1:8" ht="12" customHeight="1" x14ac:dyDescent="0.2">
      <c r="A25" s="22">
        <v>20</v>
      </c>
      <c r="B25" s="23" t="s">
        <v>19</v>
      </c>
      <c r="C25" s="24">
        <v>402757.7</v>
      </c>
      <c r="D25" s="25">
        <v>31658311.84</v>
      </c>
      <c r="E25" s="26">
        <v>1.2722020745626721E-2</v>
      </c>
      <c r="F25" s="24">
        <v>402602.58</v>
      </c>
      <c r="G25" s="25">
        <v>32340603.780000001</v>
      </c>
      <c r="H25" s="26">
        <v>1.2448826952605522E-2</v>
      </c>
    </row>
    <row r="26" spans="1:8" ht="12" customHeight="1" x14ac:dyDescent="0.2">
      <c r="A26" s="6">
        <v>21</v>
      </c>
      <c r="B26" s="7" t="s">
        <v>20</v>
      </c>
      <c r="C26" s="15">
        <v>608612.70000000007</v>
      </c>
      <c r="D26" s="16">
        <v>43520703.299999997</v>
      </c>
      <c r="E26" s="13">
        <v>1.3984440825890792E-2</v>
      </c>
      <c r="F26" s="15">
        <v>634761.5</v>
      </c>
      <c r="G26" s="16">
        <v>44698784.520000003</v>
      </c>
      <c r="H26" s="13">
        <v>1.4200867133556677E-2</v>
      </c>
    </row>
    <row r="27" spans="1:8" ht="12" customHeight="1" x14ac:dyDescent="0.2">
      <c r="A27" s="6">
        <v>22</v>
      </c>
      <c r="B27" s="7" t="s">
        <v>21</v>
      </c>
      <c r="C27" s="15">
        <v>1002884.5</v>
      </c>
      <c r="D27" s="16">
        <v>38573505.460000001</v>
      </c>
      <c r="E27" s="13">
        <v>2.5999309319708376E-2</v>
      </c>
      <c r="F27" s="15">
        <v>1138920.2</v>
      </c>
      <c r="G27" s="16">
        <v>40285931.079999998</v>
      </c>
      <c r="H27" s="13">
        <v>2.8270916656694036E-2</v>
      </c>
    </row>
    <row r="28" spans="1:8" ht="12" customHeight="1" x14ac:dyDescent="0.2">
      <c r="A28" s="6">
        <v>23</v>
      </c>
      <c r="B28" s="7" t="s">
        <v>22</v>
      </c>
      <c r="C28" s="15">
        <v>464171.74</v>
      </c>
      <c r="D28" s="16">
        <v>18496045.66</v>
      </c>
      <c r="E28" s="13">
        <v>2.5095728488810403E-2</v>
      </c>
      <c r="F28" s="15">
        <v>483760.8</v>
      </c>
      <c r="G28" s="16">
        <v>19178854.260000002</v>
      </c>
      <c r="H28" s="13">
        <v>2.5223654835781623E-2</v>
      </c>
    </row>
    <row r="29" spans="1:8" ht="12" customHeight="1" x14ac:dyDescent="0.2">
      <c r="A29" s="6">
        <v>24</v>
      </c>
      <c r="B29" s="7" t="s">
        <v>23</v>
      </c>
      <c r="C29" s="15">
        <v>1314192.42</v>
      </c>
      <c r="D29" s="16">
        <v>61823189.060000002</v>
      </c>
      <c r="E29" s="13">
        <v>2.1257273200911125E-2</v>
      </c>
      <c r="F29" s="15">
        <v>1287229.68</v>
      </c>
      <c r="G29" s="16">
        <v>65847147.659999996</v>
      </c>
      <c r="H29" s="13">
        <v>1.9548753829802566E-2</v>
      </c>
    </row>
    <row r="30" spans="1:8" ht="12" customHeight="1" x14ac:dyDescent="0.2">
      <c r="A30" s="6">
        <v>25</v>
      </c>
      <c r="B30" s="7" t="s">
        <v>24</v>
      </c>
      <c r="C30" s="15">
        <v>144016.68</v>
      </c>
      <c r="D30" s="16">
        <v>6503335.3799999999</v>
      </c>
      <c r="E30" s="13">
        <v>2.214504889950793E-2</v>
      </c>
      <c r="F30" s="15">
        <v>136952.68</v>
      </c>
      <c r="G30" s="16">
        <v>6620788.9400000004</v>
      </c>
      <c r="H30" s="13">
        <v>2.0685250842628428E-2</v>
      </c>
    </row>
    <row r="31" spans="1:8" ht="12" customHeight="1" x14ac:dyDescent="0.2">
      <c r="A31" s="22">
        <v>26</v>
      </c>
      <c r="B31" s="23" t="s">
        <v>25</v>
      </c>
      <c r="C31" s="24">
        <v>290083.86</v>
      </c>
      <c r="D31" s="25">
        <v>23069439.379999999</v>
      </c>
      <c r="E31" s="26">
        <v>1.2574378389597433E-2</v>
      </c>
      <c r="F31" s="24">
        <v>304017.48</v>
      </c>
      <c r="G31" s="25">
        <v>24070394.859999999</v>
      </c>
      <c r="H31" s="26">
        <v>1.2630348682198559E-2</v>
      </c>
    </row>
    <row r="32" spans="1:8" ht="12" customHeight="1" x14ac:dyDescent="0.2">
      <c r="A32" s="22">
        <v>27</v>
      </c>
      <c r="B32" s="23" t="s">
        <v>26</v>
      </c>
      <c r="C32" s="24">
        <v>2913353.44</v>
      </c>
      <c r="D32" s="25">
        <v>84905900.599999994</v>
      </c>
      <c r="E32" s="26">
        <v>3.4312732323812135E-2</v>
      </c>
      <c r="F32" s="24">
        <v>3084760.61</v>
      </c>
      <c r="G32" s="25">
        <v>89875353.290000007</v>
      </c>
      <c r="H32" s="26">
        <v>3.4322653509315619E-2</v>
      </c>
    </row>
    <row r="33" spans="1:8" ht="12" customHeight="1" x14ac:dyDescent="0.2">
      <c r="A33" s="22">
        <v>28</v>
      </c>
      <c r="B33" s="23" t="s">
        <v>27</v>
      </c>
      <c r="C33" s="24">
        <v>43257393.460000001</v>
      </c>
      <c r="D33" s="25">
        <v>1425565054.77</v>
      </c>
      <c r="E33" s="26">
        <v>3.0344033276670863E-2</v>
      </c>
      <c r="F33" s="24">
        <v>46728634.060000002</v>
      </c>
      <c r="G33" s="25">
        <v>1516331191.46</v>
      </c>
      <c r="H33" s="26">
        <v>3.081690485770943E-2</v>
      </c>
    </row>
    <row r="34" spans="1:8" ht="12" customHeight="1" x14ac:dyDescent="0.2">
      <c r="A34" s="22">
        <v>29</v>
      </c>
      <c r="B34" s="23" t="s">
        <v>28</v>
      </c>
      <c r="C34" s="24">
        <v>60161.02</v>
      </c>
      <c r="D34" s="25">
        <v>10040981.060000001</v>
      </c>
      <c r="E34" s="26">
        <v>5.9915480011870463E-3</v>
      </c>
      <c r="F34" s="24">
        <v>68788.759999999995</v>
      </c>
      <c r="G34" s="25">
        <v>10544728.060000001</v>
      </c>
      <c r="H34" s="26">
        <v>6.5235214799839979E-3</v>
      </c>
    </row>
    <row r="35" spans="1:8" ht="12" customHeight="1" x14ac:dyDescent="0.2">
      <c r="A35" s="22">
        <v>30</v>
      </c>
      <c r="B35" s="23" t="s">
        <v>29</v>
      </c>
      <c r="C35" s="24">
        <v>269724.3</v>
      </c>
      <c r="D35" s="25">
        <v>27472762.59</v>
      </c>
      <c r="E35" s="26">
        <v>9.8178804958689806E-3</v>
      </c>
      <c r="F35" s="24">
        <v>321045.38</v>
      </c>
      <c r="G35" s="25">
        <v>30162598.359999999</v>
      </c>
      <c r="H35" s="26">
        <v>1.0643823723945248E-2</v>
      </c>
    </row>
    <row r="36" spans="1:8" ht="12" customHeight="1" x14ac:dyDescent="0.2">
      <c r="A36" s="6">
        <v>31</v>
      </c>
      <c r="B36" s="7" t="s">
        <v>30</v>
      </c>
      <c r="C36" s="15">
        <v>160421.07999999999</v>
      </c>
      <c r="D36" s="16">
        <v>14318956.039999999</v>
      </c>
      <c r="E36" s="13">
        <v>1.1203406138817925E-2</v>
      </c>
      <c r="F36" s="15">
        <v>182709.96</v>
      </c>
      <c r="G36" s="16">
        <v>14765172.640000001</v>
      </c>
      <c r="H36" s="13">
        <v>1.2374386974997129E-2</v>
      </c>
    </row>
    <row r="37" spans="1:8" ht="12" customHeight="1" x14ac:dyDescent="0.2">
      <c r="A37" s="6">
        <v>32</v>
      </c>
      <c r="B37" s="7" t="s">
        <v>31</v>
      </c>
      <c r="C37" s="15">
        <v>153686.22</v>
      </c>
      <c r="D37" s="16">
        <v>13249863.68</v>
      </c>
      <c r="E37" s="13">
        <v>1.1599079334829806E-2</v>
      </c>
      <c r="F37" s="15">
        <v>145920.04</v>
      </c>
      <c r="G37" s="16">
        <v>14429296.560000001</v>
      </c>
      <c r="H37" s="13">
        <v>1.0112761865641496E-2</v>
      </c>
    </row>
    <row r="38" spans="1:8" ht="12" customHeight="1" x14ac:dyDescent="0.2">
      <c r="A38" s="6">
        <v>33</v>
      </c>
      <c r="B38" s="7" t="s">
        <v>32</v>
      </c>
      <c r="C38" s="15">
        <v>211041.98</v>
      </c>
      <c r="D38" s="16">
        <v>15617611.939999999</v>
      </c>
      <c r="E38" s="13">
        <v>1.3513076186729738E-2</v>
      </c>
      <c r="F38" s="15">
        <v>240550.16</v>
      </c>
      <c r="G38" s="16">
        <v>16251332.48</v>
      </c>
      <c r="H38" s="13">
        <v>1.4801873033859683E-2</v>
      </c>
    </row>
    <row r="39" spans="1:8" ht="12" customHeight="1" x14ac:dyDescent="0.2">
      <c r="A39" s="6">
        <v>34</v>
      </c>
      <c r="B39" s="7" t="s">
        <v>33</v>
      </c>
      <c r="C39" s="15">
        <v>1556361.78</v>
      </c>
      <c r="D39" s="16">
        <v>58205153.799999997</v>
      </c>
      <c r="E39" s="13">
        <v>2.6739243492901826E-2</v>
      </c>
      <c r="F39" s="15">
        <v>1716986.8799999999</v>
      </c>
      <c r="G39" s="16">
        <v>61375225.100000001</v>
      </c>
      <c r="H39" s="13">
        <v>2.7975243711163184E-2</v>
      </c>
    </row>
    <row r="40" spans="1:8" ht="12" customHeight="1" x14ac:dyDescent="0.2">
      <c r="A40" s="6">
        <v>35</v>
      </c>
      <c r="B40" s="7" t="s">
        <v>34</v>
      </c>
      <c r="C40" s="15">
        <v>78310.48</v>
      </c>
      <c r="D40" s="16">
        <v>9127187.2799999993</v>
      </c>
      <c r="E40" s="13">
        <v>8.5799137891690112E-3</v>
      </c>
      <c r="F40" s="15">
        <v>85350.88</v>
      </c>
      <c r="G40" s="16">
        <v>9340707.9399999995</v>
      </c>
      <c r="H40" s="13">
        <v>9.1375172576052092E-3</v>
      </c>
    </row>
    <row r="41" spans="1:8" ht="12" customHeight="1" x14ac:dyDescent="0.2">
      <c r="A41" s="22">
        <v>36</v>
      </c>
      <c r="B41" s="23" t="s">
        <v>35</v>
      </c>
      <c r="C41" s="24">
        <v>178877.3</v>
      </c>
      <c r="D41" s="25">
        <v>7812767.7599999998</v>
      </c>
      <c r="E41" s="26">
        <v>2.2895509695785451E-2</v>
      </c>
      <c r="F41" s="24">
        <v>157456.79999999999</v>
      </c>
      <c r="G41" s="25">
        <v>8607452.1600000001</v>
      </c>
      <c r="H41" s="26">
        <v>1.8293078726794806E-2</v>
      </c>
    </row>
    <row r="42" spans="1:8" ht="12" customHeight="1" x14ac:dyDescent="0.2">
      <c r="A42" s="22">
        <v>37</v>
      </c>
      <c r="B42" s="23" t="s">
        <v>36</v>
      </c>
      <c r="C42" s="24">
        <v>134191.72</v>
      </c>
      <c r="D42" s="25">
        <v>10907389.050000001</v>
      </c>
      <c r="E42" s="26">
        <v>1.230282695380706E-2</v>
      </c>
      <c r="F42" s="24">
        <v>126904.5</v>
      </c>
      <c r="G42" s="25">
        <v>11607593.369999999</v>
      </c>
      <c r="H42" s="26">
        <v>1.0932886426568542E-2</v>
      </c>
    </row>
    <row r="43" spans="1:8" ht="12" customHeight="1" x14ac:dyDescent="0.2">
      <c r="A43" s="22">
        <v>38</v>
      </c>
      <c r="B43" s="23" t="s">
        <v>37</v>
      </c>
      <c r="C43" s="24">
        <v>10221.859999999999</v>
      </c>
      <c r="D43" s="25">
        <v>2797121.34</v>
      </c>
      <c r="E43" s="26">
        <v>3.6544213702220008E-3</v>
      </c>
      <c r="F43" s="24">
        <v>9210.82</v>
      </c>
      <c r="G43" s="25">
        <v>2892049.5</v>
      </c>
      <c r="H43" s="26">
        <v>3.1848763307820282E-3</v>
      </c>
    </row>
    <row r="44" spans="1:8" ht="12" customHeight="1" x14ac:dyDescent="0.2">
      <c r="A44" s="22">
        <v>39</v>
      </c>
      <c r="B44" s="23" t="s">
        <v>38</v>
      </c>
      <c r="C44" s="24">
        <v>122995.6</v>
      </c>
      <c r="D44" s="25">
        <v>12107897.16</v>
      </c>
      <c r="E44" s="26">
        <v>1.0158295728372374E-2</v>
      </c>
      <c r="F44" s="24">
        <v>138513.64000000001</v>
      </c>
      <c r="G44" s="25">
        <v>12601209.199999999</v>
      </c>
      <c r="H44" s="26">
        <v>1.0992091139951872E-2</v>
      </c>
    </row>
    <row r="45" spans="1:8" ht="12" customHeight="1" x14ac:dyDescent="0.2">
      <c r="A45" s="22">
        <v>40</v>
      </c>
      <c r="B45" s="23" t="s">
        <v>39</v>
      </c>
      <c r="C45" s="24">
        <v>4728791.26</v>
      </c>
      <c r="D45" s="25">
        <v>124950024.93000001</v>
      </c>
      <c r="E45" s="26">
        <v>3.7845460716387863E-2</v>
      </c>
      <c r="F45" s="24">
        <v>4805585.42</v>
      </c>
      <c r="G45" s="25">
        <v>128531590.98999999</v>
      </c>
      <c r="H45" s="26">
        <v>3.7388360192117158E-2</v>
      </c>
    </row>
    <row r="46" spans="1:8" ht="12" customHeight="1" x14ac:dyDescent="0.2">
      <c r="A46" s="6">
        <v>41</v>
      </c>
      <c r="B46" s="7" t="s">
        <v>40</v>
      </c>
      <c r="C46" s="15">
        <v>483416.24</v>
      </c>
      <c r="D46" s="16">
        <v>37578170.060000002</v>
      </c>
      <c r="E46" s="13">
        <v>1.2864283684600472E-2</v>
      </c>
      <c r="F46" s="15">
        <v>587498.48</v>
      </c>
      <c r="G46" s="16">
        <v>38947468.75</v>
      </c>
      <c r="H46" s="13">
        <v>1.5084381574861652E-2</v>
      </c>
    </row>
    <row r="47" spans="1:8" ht="12" customHeight="1" x14ac:dyDescent="0.2">
      <c r="A47" s="6">
        <v>42</v>
      </c>
      <c r="B47" s="7" t="s">
        <v>41</v>
      </c>
      <c r="C47" s="15">
        <v>204901.68</v>
      </c>
      <c r="D47" s="16">
        <v>15378774.310000001</v>
      </c>
      <c r="E47" s="13">
        <v>1.3323667794953158E-2</v>
      </c>
      <c r="F47" s="15">
        <v>215660.3</v>
      </c>
      <c r="G47" s="16">
        <v>15715339.67</v>
      </c>
      <c r="H47" s="13">
        <v>1.3722916877939806E-2</v>
      </c>
    </row>
    <row r="48" spans="1:8" ht="12" customHeight="1" x14ac:dyDescent="0.2">
      <c r="A48" s="6">
        <v>43</v>
      </c>
      <c r="B48" s="7" t="s">
        <v>42</v>
      </c>
      <c r="C48" s="15">
        <v>17060.16</v>
      </c>
      <c r="D48" s="16">
        <v>6094268.7400000002</v>
      </c>
      <c r="E48" s="13">
        <v>2.7993776985948933E-3</v>
      </c>
      <c r="F48" s="15">
        <v>18828.78</v>
      </c>
      <c r="G48" s="16">
        <v>6215838.9199999999</v>
      </c>
      <c r="H48" s="13">
        <v>3.0291615085804055E-3</v>
      </c>
    </row>
    <row r="49" spans="1:8" ht="12" customHeight="1" x14ac:dyDescent="0.2">
      <c r="A49" s="6">
        <v>44</v>
      </c>
      <c r="B49" s="7" t="s">
        <v>43</v>
      </c>
      <c r="C49" s="15">
        <v>190532.84</v>
      </c>
      <c r="D49" s="16">
        <v>10344924.66</v>
      </c>
      <c r="E49" s="13">
        <v>1.8418001702488956E-2</v>
      </c>
      <c r="F49" s="15">
        <v>165828.01999999999</v>
      </c>
      <c r="G49" s="16">
        <v>10709608.74</v>
      </c>
      <c r="H49" s="13">
        <v>1.5484040923048696E-2</v>
      </c>
    </row>
    <row r="50" spans="1:8" ht="12" customHeight="1" x14ac:dyDescent="0.2">
      <c r="A50" s="8">
        <v>45</v>
      </c>
      <c r="B50" s="9" t="s">
        <v>44</v>
      </c>
      <c r="C50" s="20">
        <v>478777.57999999996</v>
      </c>
      <c r="D50" s="19">
        <v>41787857.219999999</v>
      </c>
      <c r="E50" s="21">
        <v>1.1457337414536136E-2</v>
      </c>
      <c r="F50" s="20">
        <v>470878.09</v>
      </c>
      <c r="G50" s="19">
        <v>42615355.450000003</v>
      </c>
      <c r="H50" s="21">
        <v>1.1049493428547713E-2</v>
      </c>
    </row>
    <row r="51" spans="1:8" x14ac:dyDescent="0.2">
      <c r="A51" s="35" t="s">
        <v>104</v>
      </c>
      <c r="B51" s="1"/>
      <c r="C51" s="2"/>
      <c r="D51" s="1"/>
      <c r="E51" s="1"/>
      <c r="F51" s="2"/>
      <c r="G51" s="1"/>
    </row>
    <row r="52" spans="1:8" x14ac:dyDescent="0.2">
      <c r="A52" s="1" t="s">
        <v>105</v>
      </c>
    </row>
  </sheetData>
  <mergeCells count="1">
    <mergeCell ref="A3:B5"/>
  </mergeCells>
  <printOptions horizontalCentered="1"/>
  <pageMargins left="0.25" right="0.25" top="0.5" bottom="0.5" header="0" footer="0.25"/>
  <pageSetup orientation="portrait" useFirstPageNumber="1" horizontalDpi="300" verticalDpi="300" r:id="rId1"/>
  <headerFooter alignWithMargins="0">
    <oddFooter xml:space="preserve">&amp;C&amp;"Times New Roman,Regular"&amp;9Nebraska Department of Revenue, Property Assessment Division 2024 Annual Report&amp;R&amp;"Times New Roman,Regular"&amp;9Table 26B, Page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9383-EAAA-47F7-8943-C58553522277}">
  <sheetPr>
    <pageSetUpPr fitToPage="1"/>
  </sheetPr>
  <dimension ref="A1:H60"/>
  <sheetViews>
    <sheetView topLeftCell="A26" zoomScaleNormal="100" workbookViewId="0">
      <selection activeCell="B59" sqref="B59"/>
    </sheetView>
  </sheetViews>
  <sheetFormatPr defaultRowHeight="12.75" x14ac:dyDescent="0.2"/>
  <cols>
    <col min="1" max="1" width="3" customWidth="1"/>
    <col min="2" max="2" width="14.42578125" customWidth="1"/>
    <col min="3" max="3" width="15.85546875" style="3" bestFit="1" customWidth="1"/>
    <col min="4" max="4" width="15.7109375" customWidth="1"/>
    <col min="5" max="5" width="12.7109375" customWidth="1"/>
    <col min="6" max="6" width="15.7109375" style="3" customWidth="1"/>
    <col min="7" max="7" width="15.7109375" customWidth="1"/>
    <col min="8" max="8" width="12.7109375" customWidth="1"/>
  </cols>
  <sheetData>
    <row r="1" spans="1:8" ht="18.75" customHeight="1" x14ac:dyDescent="0.25">
      <c r="A1" s="27" t="str">
        <f>'table 26B pg 1'!$A$1&amp;" (Cont.)"</f>
        <v>Table 26B  2024 &amp; 2025 Homestead Exemption Tax Reimbursed Compared to Property Taxes Levied (Cont.)</v>
      </c>
      <c r="B1" s="27"/>
      <c r="C1" s="28"/>
      <c r="D1" s="29"/>
      <c r="E1" s="29"/>
      <c r="F1" s="28"/>
      <c r="G1" s="29"/>
      <c r="H1" s="29"/>
    </row>
    <row r="2" spans="1:8" ht="5.0999999999999996" customHeight="1" x14ac:dyDescent="0.3">
      <c r="B2" s="10"/>
    </row>
    <row r="3" spans="1:8" x14ac:dyDescent="0.2">
      <c r="A3" s="40" t="s">
        <v>100</v>
      </c>
      <c r="B3" s="41"/>
      <c r="C3" s="14">
        <f>'table 26B pg 1'!C3</f>
        <v>2024</v>
      </c>
      <c r="D3" s="14">
        <f>C3</f>
        <v>2024</v>
      </c>
      <c r="E3" s="14">
        <f>C3</f>
        <v>2024</v>
      </c>
      <c r="F3" s="14">
        <f>'table 26B pg 1'!F3</f>
        <v>2025</v>
      </c>
      <c r="G3" s="14">
        <f>F3</f>
        <v>2025</v>
      </c>
      <c r="H3" s="14">
        <f>F3</f>
        <v>2025</v>
      </c>
    </row>
    <row r="4" spans="1:8" x14ac:dyDescent="0.2">
      <c r="A4" s="42"/>
      <c r="B4" s="43"/>
      <c r="C4" s="11" t="s">
        <v>99</v>
      </c>
      <c r="D4" s="11" t="s">
        <v>94</v>
      </c>
      <c r="E4" s="11" t="s">
        <v>96</v>
      </c>
      <c r="F4" s="11" t="s">
        <v>99</v>
      </c>
      <c r="G4" s="11" t="s">
        <v>94</v>
      </c>
      <c r="H4" s="11" t="s">
        <v>96</v>
      </c>
    </row>
    <row r="5" spans="1:8" ht="14.25" x14ac:dyDescent="0.2">
      <c r="A5" s="44"/>
      <c r="B5" s="45"/>
      <c r="C5" s="12" t="s">
        <v>101</v>
      </c>
      <c r="D5" s="12" t="s">
        <v>95</v>
      </c>
      <c r="E5" s="12" t="s">
        <v>97</v>
      </c>
      <c r="F5" s="12" t="s">
        <v>101</v>
      </c>
      <c r="G5" s="12" t="s">
        <v>95</v>
      </c>
      <c r="H5" s="12" t="s">
        <v>97</v>
      </c>
    </row>
    <row r="6" spans="1:8" ht="12" customHeight="1" x14ac:dyDescent="0.2">
      <c r="A6" s="6">
        <v>46</v>
      </c>
      <c r="B6" s="7" t="s">
        <v>45</v>
      </c>
      <c r="C6" s="18">
        <v>23921.72</v>
      </c>
      <c r="D6" s="17">
        <v>3275475.58</v>
      </c>
      <c r="E6" s="13">
        <v>7.3032814367677262E-3</v>
      </c>
      <c r="F6" s="18">
        <v>24389.72</v>
      </c>
      <c r="G6" s="17">
        <v>3387950.08</v>
      </c>
      <c r="H6" s="13">
        <v>7.1989608536380794E-3</v>
      </c>
    </row>
    <row r="7" spans="1:8" ht="12" customHeight="1" x14ac:dyDescent="0.2">
      <c r="A7" s="6">
        <v>47</v>
      </c>
      <c r="B7" s="7" t="s">
        <v>46</v>
      </c>
      <c r="C7" s="15">
        <v>523488.78</v>
      </c>
      <c r="D7" s="16">
        <v>19767115.600000001</v>
      </c>
      <c r="E7" s="13">
        <v>2.6482810673702943E-2</v>
      </c>
      <c r="F7" s="15">
        <v>534845</v>
      </c>
      <c r="G7" s="16">
        <v>20449902.280000001</v>
      </c>
      <c r="H7" s="13">
        <v>2.6153914707117122E-2</v>
      </c>
    </row>
    <row r="8" spans="1:8" ht="12" customHeight="1" x14ac:dyDescent="0.2">
      <c r="A8" s="6">
        <v>48</v>
      </c>
      <c r="B8" s="7" t="s">
        <v>47</v>
      </c>
      <c r="C8" s="15">
        <v>497854.68</v>
      </c>
      <c r="D8" s="16">
        <v>29362874.66</v>
      </c>
      <c r="E8" s="13">
        <v>1.6955243168960216E-2</v>
      </c>
      <c r="F8" s="15">
        <v>489923.62</v>
      </c>
      <c r="G8" s="16">
        <v>31745735.879999999</v>
      </c>
      <c r="H8" s="13">
        <v>1.543273785972165E-2</v>
      </c>
    </row>
    <row r="9" spans="1:8" ht="12" customHeight="1" x14ac:dyDescent="0.2">
      <c r="A9" s="6">
        <v>49</v>
      </c>
      <c r="B9" s="7" t="s">
        <v>48</v>
      </c>
      <c r="C9" s="15">
        <v>275347.66000000003</v>
      </c>
      <c r="D9" s="16">
        <v>15562667.470000001</v>
      </c>
      <c r="E9" s="13">
        <v>1.76928319345501E-2</v>
      </c>
      <c r="F9" s="15">
        <v>286095.31</v>
      </c>
      <c r="G9" s="16">
        <v>17126639.579999998</v>
      </c>
      <c r="H9" s="13">
        <v>1.6704696135142236E-2</v>
      </c>
    </row>
    <row r="10" spans="1:8" ht="12" customHeight="1" x14ac:dyDescent="0.2">
      <c r="A10" s="6">
        <v>50</v>
      </c>
      <c r="B10" s="7" t="s">
        <v>49</v>
      </c>
      <c r="C10" s="15">
        <v>469412.8</v>
      </c>
      <c r="D10" s="16">
        <v>28829803.920000002</v>
      </c>
      <c r="E10" s="13">
        <v>1.6282205779219881E-2</v>
      </c>
      <c r="F10" s="15">
        <v>496171.44</v>
      </c>
      <c r="G10" s="16">
        <v>29588466.82</v>
      </c>
      <c r="H10" s="13">
        <v>1.6769082461028983E-2</v>
      </c>
    </row>
    <row r="11" spans="1:8" ht="12" customHeight="1" x14ac:dyDescent="0.2">
      <c r="A11" s="22">
        <v>51</v>
      </c>
      <c r="B11" s="23" t="s">
        <v>50</v>
      </c>
      <c r="C11" s="24">
        <v>692958.64</v>
      </c>
      <c r="D11" s="25">
        <v>27022795.609999999</v>
      </c>
      <c r="E11" s="26">
        <v>2.5643484486244834E-2</v>
      </c>
      <c r="F11" s="24">
        <v>686846.42</v>
      </c>
      <c r="G11" s="25">
        <v>28230151.609999999</v>
      </c>
      <c r="H11" s="26">
        <v>2.4330241986964662E-2</v>
      </c>
    </row>
    <row r="12" spans="1:8" ht="12" customHeight="1" x14ac:dyDescent="0.2">
      <c r="A12" s="22">
        <v>52</v>
      </c>
      <c r="B12" s="23" t="s">
        <v>51</v>
      </c>
      <c r="C12" s="24">
        <v>25899.58</v>
      </c>
      <c r="D12" s="25">
        <v>4048516.1</v>
      </c>
      <c r="E12" s="26">
        <v>6.3973019645395509E-3</v>
      </c>
      <c r="F12" s="24">
        <v>22632.36</v>
      </c>
      <c r="G12" s="25">
        <v>4624244.68</v>
      </c>
      <c r="H12" s="26">
        <v>4.8942825404299332E-3</v>
      </c>
    </row>
    <row r="13" spans="1:8" ht="12" customHeight="1" x14ac:dyDescent="0.2">
      <c r="A13" s="22">
        <v>53</v>
      </c>
      <c r="B13" s="23" t="s">
        <v>52</v>
      </c>
      <c r="C13" s="24">
        <v>301878.64</v>
      </c>
      <c r="D13" s="25">
        <v>13731635.17</v>
      </c>
      <c r="E13" s="26">
        <v>2.198417277059073E-2</v>
      </c>
      <c r="F13" s="24">
        <v>319103</v>
      </c>
      <c r="G13" s="25">
        <v>15499880.060000001</v>
      </c>
      <c r="H13" s="26">
        <v>2.05874496295941E-2</v>
      </c>
    </row>
    <row r="14" spans="1:8" ht="12" customHeight="1" x14ac:dyDescent="0.2">
      <c r="A14" s="22">
        <v>54</v>
      </c>
      <c r="B14" s="23" t="s">
        <v>53</v>
      </c>
      <c r="C14" s="24">
        <v>389309.98</v>
      </c>
      <c r="D14" s="25">
        <v>29896875.18</v>
      </c>
      <c r="E14" s="26">
        <v>1.3021761560567214E-2</v>
      </c>
      <c r="F14" s="24">
        <v>393806.86</v>
      </c>
      <c r="G14" s="25">
        <v>30414752.780000001</v>
      </c>
      <c r="H14" s="26">
        <v>1.2947889560324086E-2</v>
      </c>
    </row>
    <row r="15" spans="1:8" ht="12" customHeight="1" x14ac:dyDescent="0.2">
      <c r="A15" s="22">
        <v>55</v>
      </c>
      <c r="B15" s="23" t="s">
        <v>54</v>
      </c>
      <c r="C15" s="24">
        <v>25005269.620000001</v>
      </c>
      <c r="D15" s="25">
        <v>730372710.76999998</v>
      </c>
      <c r="E15" s="26">
        <v>3.4236314215023232E-2</v>
      </c>
      <c r="F15" s="24">
        <v>26146652.379999999</v>
      </c>
      <c r="G15" s="25">
        <v>752394616.70000005</v>
      </c>
      <c r="H15" s="26">
        <v>3.4751248612967377E-2</v>
      </c>
    </row>
    <row r="16" spans="1:8" ht="12" customHeight="1" x14ac:dyDescent="0.2">
      <c r="A16" s="6">
        <v>56</v>
      </c>
      <c r="B16" s="7" t="s">
        <v>55</v>
      </c>
      <c r="C16" s="15">
        <v>2386079.08</v>
      </c>
      <c r="D16" s="16">
        <v>90896318.900000006</v>
      </c>
      <c r="E16" s="13">
        <v>2.6250557876002171E-2</v>
      </c>
      <c r="F16" s="15">
        <v>2558397.4500000002</v>
      </c>
      <c r="G16" s="16">
        <v>96292575.560000002</v>
      </c>
      <c r="H16" s="13">
        <v>2.6569000103293116E-2</v>
      </c>
    </row>
    <row r="17" spans="1:8" ht="12" customHeight="1" x14ac:dyDescent="0.2">
      <c r="A17" s="6">
        <v>57</v>
      </c>
      <c r="B17" s="7" t="s">
        <v>56</v>
      </c>
      <c r="C17" s="15">
        <v>39521.699999999997</v>
      </c>
      <c r="D17" s="16">
        <v>4358643.62</v>
      </c>
      <c r="E17" s="13">
        <v>9.0674309362324037E-3</v>
      </c>
      <c r="F17" s="15">
        <v>33502.46</v>
      </c>
      <c r="G17" s="16">
        <v>4489203.84</v>
      </c>
      <c r="H17" s="13">
        <v>7.4628956924352981E-3</v>
      </c>
    </row>
    <row r="18" spans="1:8" ht="12" customHeight="1" x14ac:dyDescent="0.2">
      <c r="A18" s="6">
        <v>58</v>
      </c>
      <c r="B18" s="7" t="s">
        <v>57</v>
      </c>
      <c r="C18" s="15">
        <v>27340.1</v>
      </c>
      <c r="D18" s="16">
        <v>3562632.24</v>
      </c>
      <c r="E18" s="13">
        <v>7.6741291714128752E-3</v>
      </c>
      <c r="F18" s="15">
        <v>25201.119999999999</v>
      </c>
      <c r="G18" s="16">
        <v>3721535.54</v>
      </c>
      <c r="H18" s="13">
        <v>6.7716994044882874E-3</v>
      </c>
    </row>
    <row r="19" spans="1:8" ht="12" customHeight="1" x14ac:dyDescent="0.2">
      <c r="A19" s="6">
        <v>59</v>
      </c>
      <c r="B19" s="7" t="s">
        <v>58</v>
      </c>
      <c r="C19" s="15">
        <v>2421345</v>
      </c>
      <c r="D19" s="16">
        <v>80574592.659999996</v>
      </c>
      <c r="E19" s="13">
        <v>3.0050974135449014E-2</v>
      </c>
      <c r="F19" s="15">
        <v>2340036.85</v>
      </c>
      <c r="G19" s="16">
        <v>84275760.980000004</v>
      </c>
      <c r="H19" s="13">
        <v>2.7766428007162447E-2</v>
      </c>
    </row>
    <row r="20" spans="1:8" ht="12" customHeight="1" x14ac:dyDescent="0.2">
      <c r="A20" s="6">
        <v>60</v>
      </c>
      <c r="B20" s="7" t="s">
        <v>59</v>
      </c>
      <c r="C20" s="15">
        <v>9971.36</v>
      </c>
      <c r="D20" s="16">
        <v>3946384.8</v>
      </c>
      <c r="E20" s="13">
        <v>2.5267074817437976E-3</v>
      </c>
      <c r="F20" s="15">
        <v>10470.86</v>
      </c>
      <c r="G20" s="16">
        <v>4176957.94</v>
      </c>
      <c r="H20" s="13">
        <v>2.5068148040772471E-3</v>
      </c>
    </row>
    <row r="21" spans="1:8" ht="12" customHeight="1" x14ac:dyDescent="0.2">
      <c r="A21" s="22">
        <v>61</v>
      </c>
      <c r="B21" s="23" t="s">
        <v>60</v>
      </c>
      <c r="C21" s="24">
        <v>544999.64</v>
      </c>
      <c r="D21" s="25">
        <v>25970209.219999999</v>
      </c>
      <c r="E21" s="26">
        <v>2.0985569865193409E-2</v>
      </c>
      <c r="F21" s="24">
        <v>581933.31999999995</v>
      </c>
      <c r="G21" s="25">
        <v>26730336.84</v>
      </c>
      <c r="H21" s="26">
        <v>2.1770519521818341E-2</v>
      </c>
    </row>
    <row r="22" spans="1:8" ht="12" customHeight="1" x14ac:dyDescent="0.2">
      <c r="A22" s="22">
        <v>62</v>
      </c>
      <c r="B22" s="23" t="s">
        <v>61</v>
      </c>
      <c r="C22" s="24">
        <v>285570.06</v>
      </c>
      <c r="D22" s="25">
        <v>20080680.219999999</v>
      </c>
      <c r="E22" s="26">
        <v>1.4221134785841433E-2</v>
      </c>
      <c r="F22" s="24">
        <v>284302.8</v>
      </c>
      <c r="G22" s="25">
        <v>20770279.420000002</v>
      </c>
      <c r="H22" s="26">
        <v>1.3687962220009458E-2</v>
      </c>
    </row>
    <row r="23" spans="1:8" ht="12" customHeight="1" x14ac:dyDescent="0.2">
      <c r="A23" s="22">
        <v>63</v>
      </c>
      <c r="B23" s="23" t="s">
        <v>62</v>
      </c>
      <c r="C23" s="24">
        <v>186128.74</v>
      </c>
      <c r="D23" s="25">
        <v>14654374.52</v>
      </c>
      <c r="E23" s="26">
        <v>1.2701240830577599E-2</v>
      </c>
      <c r="F23" s="24">
        <v>195789.78</v>
      </c>
      <c r="G23" s="25">
        <v>15623109.220000001</v>
      </c>
      <c r="H23" s="26">
        <v>1.2532062423871348E-2</v>
      </c>
    </row>
    <row r="24" spans="1:8" ht="12" customHeight="1" x14ac:dyDescent="0.2">
      <c r="A24" s="22">
        <v>64</v>
      </c>
      <c r="B24" s="23" t="s">
        <v>63</v>
      </c>
      <c r="C24" s="24">
        <v>376222.18</v>
      </c>
      <c r="D24" s="25">
        <v>20205630.219999999</v>
      </c>
      <c r="E24" s="26">
        <v>1.8619670651381447E-2</v>
      </c>
      <c r="F24" s="24">
        <v>377402.3</v>
      </c>
      <c r="G24" s="25">
        <v>21248873.670000002</v>
      </c>
      <c r="H24" s="26">
        <v>1.7761049637790047E-2</v>
      </c>
    </row>
    <row r="25" spans="1:8" ht="12" customHeight="1" x14ac:dyDescent="0.2">
      <c r="A25" s="22">
        <v>65</v>
      </c>
      <c r="B25" s="23" t="s">
        <v>64</v>
      </c>
      <c r="C25" s="24">
        <v>170163.8</v>
      </c>
      <c r="D25" s="25">
        <v>15532631.74</v>
      </c>
      <c r="E25" s="26">
        <v>1.0955245888035196E-2</v>
      </c>
      <c r="F25" s="24">
        <v>183754.54</v>
      </c>
      <c r="G25" s="25">
        <v>20160420.039999999</v>
      </c>
      <c r="H25" s="26">
        <v>9.1146186257734345E-3</v>
      </c>
    </row>
    <row r="26" spans="1:8" ht="12" customHeight="1" x14ac:dyDescent="0.2">
      <c r="A26" s="6">
        <v>66</v>
      </c>
      <c r="B26" s="7" t="s">
        <v>65</v>
      </c>
      <c r="C26" s="15">
        <v>1146470.6399999999</v>
      </c>
      <c r="D26" s="16">
        <v>44673832.210000001</v>
      </c>
      <c r="E26" s="13">
        <v>2.5663136186990659E-2</v>
      </c>
      <c r="F26" s="15">
        <v>1201582.27</v>
      </c>
      <c r="G26" s="16">
        <v>47792316.259999998</v>
      </c>
      <c r="H26" s="13">
        <v>2.5141745871096646E-2</v>
      </c>
    </row>
    <row r="27" spans="1:8" ht="12" customHeight="1" x14ac:dyDescent="0.2">
      <c r="A27" s="6">
        <v>67</v>
      </c>
      <c r="B27" s="7" t="s">
        <v>66</v>
      </c>
      <c r="C27" s="15">
        <v>104811.6</v>
      </c>
      <c r="D27" s="16">
        <v>10409583.5</v>
      </c>
      <c r="E27" s="13">
        <v>1.0068760195833004E-2</v>
      </c>
      <c r="F27" s="15">
        <v>113535.36</v>
      </c>
      <c r="G27" s="16">
        <v>10989427.119999999</v>
      </c>
      <c r="H27" s="13">
        <v>1.0331326534153312E-2</v>
      </c>
    </row>
    <row r="28" spans="1:8" ht="12" customHeight="1" x14ac:dyDescent="0.2">
      <c r="A28" s="6">
        <v>68</v>
      </c>
      <c r="B28" s="7" t="s">
        <v>67</v>
      </c>
      <c r="C28" s="15">
        <v>131898.74</v>
      </c>
      <c r="D28" s="16">
        <v>15390254.02</v>
      </c>
      <c r="E28" s="13">
        <v>8.570276996636603E-3</v>
      </c>
      <c r="F28" s="15">
        <v>136399.79999999999</v>
      </c>
      <c r="G28" s="16">
        <v>15737832.18</v>
      </c>
      <c r="H28" s="13">
        <v>8.6670005398418216E-3</v>
      </c>
    </row>
    <row r="29" spans="1:8" ht="12" customHeight="1" x14ac:dyDescent="0.2">
      <c r="A29" s="6">
        <v>69</v>
      </c>
      <c r="B29" s="7" t="s">
        <v>68</v>
      </c>
      <c r="C29" s="15">
        <v>543810.52</v>
      </c>
      <c r="D29" s="16">
        <v>32741200.739999998</v>
      </c>
      <c r="E29" s="13">
        <v>1.6609363972886478E-2</v>
      </c>
      <c r="F29" s="15">
        <v>465739.34</v>
      </c>
      <c r="G29" s="16">
        <v>33772004.5</v>
      </c>
      <c r="H29" s="13">
        <v>1.3790692820735589E-2</v>
      </c>
    </row>
    <row r="30" spans="1:8" ht="12" customHeight="1" x14ac:dyDescent="0.2">
      <c r="A30" s="6">
        <v>70</v>
      </c>
      <c r="B30" s="7" t="s">
        <v>69</v>
      </c>
      <c r="C30" s="15">
        <v>444229.28</v>
      </c>
      <c r="D30" s="16">
        <v>26526138.800000001</v>
      </c>
      <c r="E30" s="13">
        <v>1.6746850468866582E-2</v>
      </c>
      <c r="F30" s="15">
        <v>451222.02</v>
      </c>
      <c r="G30" s="16">
        <v>28789618.239999998</v>
      </c>
      <c r="H30" s="13">
        <v>1.5673081047426908E-2</v>
      </c>
    </row>
    <row r="31" spans="1:8" ht="12" customHeight="1" x14ac:dyDescent="0.2">
      <c r="A31" s="22">
        <v>71</v>
      </c>
      <c r="B31" s="23" t="s">
        <v>70</v>
      </c>
      <c r="C31" s="24">
        <v>2554335.38</v>
      </c>
      <c r="D31" s="25">
        <v>86887324.980000004</v>
      </c>
      <c r="E31" s="26">
        <v>2.9398250902395312E-2</v>
      </c>
      <c r="F31" s="24">
        <v>2586518.7000000002</v>
      </c>
      <c r="G31" s="25">
        <v>91026624.239999995</v>
      </c>
      <c r="H31" s="26">
        <v>2.841496893458784E-2</v>
      </c>
    </row>
    <row r="32" spans="1:8" ht="12" customHeight="1" x14ac:dyDescent="0.2">
      <c r="A32" s="22">
        <v>72</v>
      </c>
      <c r="B32" s="23" t="s">
        <v>71</v>
      </c>
      <c r="C32" s="24">
        <v>351182.52</v>
      </c>
      <c r="D32" s="25">
        <v>22645309.07</v>
      </c>
      <c r="E32" s="26">
        <v>1.5507958796872364E-2</v>
      </c>
      <c r="F32" s="24">
        <v>361263.35999999999</v>
      </c>
      <c r="G32" s="25">
        <v>23396002.399999999</v>
      </c>
      <c r="H32" s="26">
        <v>1.5441243073218355E-2</v>
      </c>
    </row>
    <row r="33" spans="1:8" ht="12" customHeight="1" x14ac:dyDescent="0.2">
      <c r="A33" s="22">
        <v>73</v>
      </c>
      <c r="B33" s="23" t="s">
        <v>72</v>
      </c>
      <c r="C33" s="24">
        <v>678090.28</v>
      </c>
      <c r="D33" s="25">
        <v>20860628.5</v>
      </c>
      <c r="E33" s="26">
        <v>3.2505745452491998E-2</v>
      </c>
      <c r="F33" s="24">
        <v>699886.72</v>
      </c>
      <c r="G33" s="25">
        <v>21698595.780000001</v>
      </c>
      <c r="H33" s="26">
        <v>3.2254931475570348E-2</v>
      </c>
    </row>
    <row r="34" spans="1:8" ht="12" customHeight="1" x14ac:dyDescent="0.2">
      <c r="A34" s="22">
        <v>74</v>
      </c>
      <c r="B34" s="23" t="s">
        <v>73</v>
      </c>
      <c r="C34" s="24">
        <v>304097.98</v>
      </c>
      <c r="D34" s="25">
        <v>20911531.02</v>
      </c>
      <c r="E34" s="26">
        <v>1.4542119355543963E-2</v>
      </c>
      <c r="F34" s="24">
        <v>292681.34000000003</v>
      </c>
      <c r="G34" s="25">
        <v>21522563.120000001</v>
      </c>
      <c r="H34" s="26">
        <v>1.3598814340473404E-2</v>
      </c>
    </row>
    <row r="35" spans="1:8" ht="12" customHeight="1" x14ac:dyDescent="0.2">
      <c r="A35" s="22">
        <v>75</v>
      </c>
      <c r="B35" s="23" t="s">
        <v>74</v>
      </c>
      <c r="C35" s="24">
        <v>37138.239999999998</v>
      </c>
      <c r="D35" s="25">
        <v>7847005.21</v>
      </c>
      <c r="E35" s="26">
        <v>4.7327915562834187E-3</v>
      </c>
      <c r="F35" s="24">
        <v>31639.32</v>
      </c>
      <c r="G35" s="25">
        <v>8088474.8399999999</v>
      </c>
      <c r="H35" s="26">
        <v>3.9116546228880897E-3</v>
      </c>
    </row>
    <row r="36" spans="1:8" ht="12" customHeight="1" x14ac:dyDescent="0.2">
      <c r="A36" s="6">
        <v>76</v>
      </c>
      <c r="B36" s="7" t="s">
        <v>75</v>
      </c>
      <c r="C36" s="15">
        <v>732368.68</v>
      </c>
      <c r="D36" s="16">
        <v>37702822.5</v>
      </c>
      <c r="E36" s="13">
        <v>1.9424770652117625E-2</v>
      </c>
      <c r="F36" s="15">
        <v>867773.96000000008</v>
      </c>
      <c r="G36" s="16">
        <v>40661418.539999999</v>
      </c>
      <c r="H36" s="13">
        <v>2.134145809857425E-2</v>
      </c>
    </row>
    <row r="37" spans="1:8" ht="12" customHeight="1" x14ac:dyDescent="0.2">
      <c r="A37" s="6">
        <v>77</v>
      </c>
      <c r="B37" s="7" t="s">
        <v>76</v>
      </c>
      <c r="C37" s="15">
        <v>25265677.379999999</v>
      </c>
      <c r="D37" s="16">
        <v>556835923.45000005</v>
      </c>
      <c r="E37" s="13">
        <v>4.5373648351314889E-2</v>
      </c>
      <c r="F37" s="15">
        <v>29154451.039999999</v>
      </c>
      <c r="G37" s="16">
        <v>593089929.65999997</v>
      </c>
      <c r="H37" s="13">
        <v>4.915688090794821E-2</v>
      </c>
    </row>
    <row r="38" spans="1:8" ht="12" customHeight="1" x14ac:dyDescent="0.2">
      <c r="A38" s="6">
        <v>78</v>
      </c>
      <c r="B38" s="7" t="s">
        <v>77</v>
      </c>
      <c r="C38" s="15">
        <v>2014712.34</v>
      </c>
      <c r="D38" s="16">
        <v>75635941.209999993</v>
      </c>
      <c r="E38" s="13">
        <v>2.663697056940478E-2</v>
      </c>
      <c r="F38" s="15">
        <v>2103788.08</v>
      </c>
      <c r="G38" s="16">
        <v>80318313.400000006</v>
      </c>
      <c r="H38" s="13">
        <v>2.6193130693902243E-2</v>
      </c>
    </row>
    <row r="39" spans="1:8" ht="12" customHeight="1" x14ac:dyDescent="0.2">
      <c r="A39" s="6">
        <v>79</v>
      </c>
      <c r="B39" s="7" t="s">
        <v>78</v>
      </c>
      <c r="C39" s="15">
        <v>3008070</v>
      </c>
      <c r="D39" s="16">
        <v>65653552.439999998</v>
      </c>
      <c r="E39" s="13">
        <v>4.5817322722164038E-2</v>
      </c>
      <c r="F39" s="15">
        <v>3248099.06</v>
      </c>
      <c r="G39" s="16">
        <v>68217952.640000001</v>
      </c>
      <c r="H39" s="13">
        <v>4.7613552361221965E-2</v>
      </c>
    </row>
    <row r="40" spans="1:8" ht="12" customHeight="1" x14ac:dyDescent="0.2">
      <c r="A40" s="6">
        <v>80</v>
      </c>
      <c r="B40" s="7" t="s">
        <v>79</v>
      </c>
      <c r="C40" s="15">
        <v>1125216.44</v>
      </c>
      <c r="D40" s="16">
        <v>46093491.32</v>
      </c>
      <c r="E40" s="13">
        <v>2.4411612307435861E-2</v>
      </c>
      <c r="F40" s="15">
        <v>1108213.3500000001</v>
      </c>
      <c r="G40" s="16">
        <v>46692266.799999997</v>
      </c>
      <c r="H40" s="13">
        <v>2.3734408842193976E-2</v>
      </c>
    </row>
    <row r="41" spans="1:8" ht="12" customHeight="1" x14ac:dyDescent="0.2">
      <c r="A41" s="22">
        <v>81</v>
      </c>
      <c r="B41" s="23" t="s">
        <v>80</v>
      </c>
      <c r="C41" s="24">
        <v>250437.42</v>
      </c>
      <c r="D41" s="25">
        <v>17041829.82</v>
      </c>
      <c r="E41" s="26">
        <v>1.4695453636445244E-2</v>
      </c>
      <c r="F41" s="24">
        <v>230804.76</v>
      </c>
      <c r="G41" s="25">
        <v>17124134.100000001</v>
      </c>
      <c r="H41" s="26">
        <v>1.3478331730653756E-2</v>
      </c>
    </row>
    <row r="42" spans="1:8" ht="12" customHeight="1" x14ac:dyDescent="0.2">
      <c r="A42" s="22">
        <v>82</v>
      </c>
      <c r="B42" s="23" t="s">
        <v>81</v>
      </c>
      <c r="C42" s="24">
        <v>193684.96000000002</v>
      </c>
      <c r="D42" s="25">
        <v>12761579.119999999</v>
      </c>
      <c r="E42" s="26">
        <v>1.5177193839315399E-2</v>
      </c>
      <c r="F42" s="24">
        <v>192584.94</v>
      </c>
      <c r="G42" s="25">
        <v>13495652.24</v>
      </c>
      <c r="H42" s="26">
        <v>1.4270146901769899E-2</v>
      </c>
    </row>
    <row r="43" spans="1:8" ht="12" customHeight="1" x14ac:dyDescent="0.2">
      <c r="A43" s="22">
        <v>83</v>
      </c>
      <c r="B43" s="23" t="s">
        <v>82</v>
      </c>
      <c r="C43" s="24">
        <v>26607.279999999999</v>
      </c>
      <c r="D43" s="25">
        <v>7617863.8600000003</v>
      </c>
      <c r="E43" s="26">
        <v>3.4927481626063081E-3</v>
      </c>
      <c r="F43" s="24">
        <v>36167.620000000003</v>
      </c>
      <c r="G43" s="25">
        <v>7767207.7800000003</v>
      </c>
      <c r="H43" s="26">
        <v>4.656450686581221E-3</v>
      </c>
    </row>
    <row r="44" spans="1:8" ht="12" customHeight="1" x14ac:dyDescent="0.2">
      <c r="A44" s="22">
        <v>84</v>
      </c>
      <c r="B44" s="23" t="s">
        <v>83</v>
      </c>
      <c r="C44" s="24">
        <v>430551.46</v>
      </c>
      <c r="D44" s="25">
        <v>23174432.640000001</v>
      </c>
      <c r="E44" s="26">
        <v>1.8578727112259521E-2</v>
      </c>
      <c r="F44" s="24">
        <v>373257.58</v>
      </c>
      <c r="G44" s="25">
        <v>24953466.899999999</v>
      </c>
      <c r="H44" s="26">
        <v>1.495814515457169E-2</v>
      </c>
    </row>
    <row r="45" spans="1:8" ht="12" customHeight="1" x14ac:dyDescent="0.2">
      <c r="A45" s="22">
        <v>85</v>
      </c>
      <c r="B45" s="23" t="s">
        <v>84</v>
      </c>
      <c r="C45" s="24">
        <v>206884.46</v>
      </c>
      <c r="D45" s="25">
        <v>21176637.219999999</v>
      </c>
      <c r="E45" s="26">
        <v>9.7694670712218015E-3</v>
      </c>
      <c r="F45" s="24">
        <v>231652.5</v>
      </c>
      <c r="G45" s="25">
        <v>22703224.739999998</v>
      </c>
      <c r="H45" s="26">
        <v>1.0203506446899579E-2</v>
      </c>
    </row>
    <row r="46" spans="1:8" ht="12" customHeight="1" x14ac:dyDescent="0.2">
      <c r="A46" s="6">
        <v>86</v>
      </c>
      <c r="B46" s="7" t="s">
        <v>85</v>
      </c>
      <c r="C46" s="15">
        <v>25956.36</v>
      </c>
      <c r="D46" s="16">
        <v>3809983.79</v>
      </c>
      <c r="E46" s="13">
        <v>6.8127218987459265E-3</v>
      </c>
      <c r="F46" s="15">
        <v>23854.1</v>
      </c>
      <c r="G46" s="16">
        <v>4041895.53</v>
      </c>
      <c r="H46" s="13">
        <v>5.901711170649678E-3</v>
      </c>
    </row>
    <row r="47" spans="1:8" ht="12" customHeight="1" x14ac:dyDescent="0.2">
      <c r="A47" s="6">
        <v>87</v>
      </c>
      <c r="B47" s="7" t="s">
        <v>86</v>
      </c>
      <c r="C47" s="15">
        <v>135342.6</v>
      </c>
      <c r="D47" s="16">
        <v>16944175.66</v>
      </c>
      <c r="E47" s="13">
        <v>7.9875588353054174E-3</v>
      </c>
      <c r="F47" s="15">
        <v>139496.9</v>
      </c>
      <c r="G47" s="16">
        <v>18215846.02</v>
      </c>
      <c r="H47" s="13">
        <v>7.6579973198521801E-3</v>
      </c>
    </row>
    <row r="48" spans="1:8" ht="12" customHeight="1" x14ac:dyDescent="0.2">
      <c r="A48" s="6">
        <v>88</v>
      </c>
      <c r="B48" s="7" t="s">
        <v>87</v>
      </c>
      <c r="C48" s="15">
        <v>266637.8</v>
      </c>
      <c r="D48" s="16">
        <v>16712366.060000001</v>
      </c>
      <c r="E48" s="13">
        <v>1.595452128338553E-2</v>
      </c>
      <c r="F48" s="15">
        <v>293261.3</v>
      </c>
      <c r="G48" s="16">
        <v>17183236.210000001</v>
      </c>
      <c r="H48" s="13">
        <v>1.7066709461244143E-2</v>
      </c>
    </row>
    <row r="49" spans="1:8" ht="12" customHeight="1" x14ac:dyDescent="0.2">
      <c r="A49" s="6">
        <v>89</v>
      </c>
      <c r="B49" s="7" t="s">
        <v>88</v>
      </c>
      <c r="C49" s="15">
        <v>1881994.68</v>
      </c>
      <c r="D49" s="16">
        <v>63432004.439999998</v>
      </c>
      <c r="E49" s="13">
        <v>2.9669481464678748E-2</v>
      </c>
      <c r="F49" s="15">
        <v>2036584.1</v>
      </c>
      <c r="G49" s="16">
        <v>67021704.100000001</v>
      </c>
      <c r="H49" s="13">
        <v>3.0386934014111407E-2</v>
      </c>
    </row>
    <row r="50" spans="1:8" ht="12" customHeight="1" x14ac:dyDescent="0.2">
      <c r="A50" s="6">
        <v>90</v>
      </c>
      <c r="B50" s="7" t="s">
        <v>89</v>
      </c>
      <c r="C50" s="15">
        <v>331169.96000000002</v>
      </c>
      <c r="D50" s="16">
        <v>31812659.539999999</v>
      </c>
      <c r="E50" s="13">
        <v>1.0410005475449163E-2</v>
      </c>
      <c r="F50" s="15">
        <v>354752.96</v>
      </c>
      <c r="G50" s="16">
        <v>33970553.479999997</v>
      </c>
      <c r="H50" s="13">
        <v>1.0442954961238978E-2</v>
      </c>
    </row>
    <row r="51" spans="1:8" ht="12" customHeight="1" x14ac:dyDescent="0.2">
      <c r="A51" s="6">
        <v>91</v>
      </c>
      <c r="B51" s="7" t="s">
        <v>90</v>
      </c>
      <c r="C51" s="15">
        <v>149442.66</v>
      </c>
      <c r="D51" s="16">
        <v>15558833.68</v>
      </c>
      <c r="E51" s="13">
        <v>9.6050040172419929E-3</v>
      </c>
      <c r="F51" s="15">
        <v>164911.76</v>
      </c>
      <c r="G51" s="16">
        <v>16146584.34</v>
      </c>
      <c r="H51" s="13">
        <v>1.0213414585242244E-2</v>
      </c>
    </row>
    <row r="52" spans="1:8" ht="12" customHeight="1" x14ac:dyDescent="0.2">
      <c r="A52" s="6">
        <v>92</v>
      </c>
      <c r="B52" s="7" t="s">
        <v>91</v>
      </c>
      <c r="C52" s="15">
        <v>18744.62</v>
      </c>
      <c r="D52" s="16">
        <v>6791542.96</v>
      </c>
      <c r="E52" s="13">
        <v>2.7599943209370495E-3</v>
      </c>
      <c r="F52" s="15">
        <v>18310.16</v>
      </c>
      <c r="G52" s="16">
        <v>7194694.04</v>
      </c>
      <c r="H52" s="13">
        <v>2.5449532528001705E-3</v>
      </c>
    </row>
    <row r="53" spans="1:8" ht="12" customHeight="1" thickBot="1" x14ac:dyDescent="0.25">
      <c r="A53" s="6">
        <v>93</v>
      </c>
      <c r="B53" s="7" t="s">
        <v>92</v>
      </c>
      <c r="C53" s="15">
        <v>612774.12</v>
      </c>
      <c r="D53" s="16">
        <v>45441269.450000003</v>
      </c>
      <c r="E53" s="13">
        <v>1.3484969223279478E-2</v>
      </c>
      <c r="F53" s="15">
        <v>824729.42</v>
      </c>
      <c r="G53" s="16">
        <v>49454933.049999997</v>
      </c>
      <c r="H53" s="13">
        <v>1.6676383307731524E-2</v>
      </c>
    </row>
    <row r="54" spans="1:8" ht="13.5" thickTop="1" x14ac:dyDescent="0.2">
      <c r="A54" s="30"/>
      <c r="B54" s="31" t="s">
        <v>93</v>
      </c>
      <c r="C54" s="32">
        <v>150778715.58000004</v>
      </c>
      <c r="D54" s="33">
        <v>5301852702.869997</v>
      </c>
      <c r="E54" s="34">
        <v>2.8438872980831881E-2</v>
      </c>
      <c r="F54" s="32">
        <v>161773586.53999996</v>
      </c>
      <c r="G54" s="33">
        <v>5587369523.0199986</v>
      </c>
      <c r="H54" s="34">
        <v>2.8953443274781047E-2</v>
      </c>
    </row>
    <row r="55" spans="1:8" x14ac:dyDescent="0.2">
      <c r="A55" s="35" t="str">
        <f>'table 26B pg 1'!A51</f>
        <v xml:space="preserve">(1) Homestead exemption tax reimbursement amounts are based on original claims from the county </v>
      </c>
      <c r="B55" s="1"/>
      <c r="C55" s="2"/>
      <c r="D55" s="1"/>
      <c r="E55" s="1"/>
      <c r="F55" s="2"/>
      <c r="G55" s="1"/>
    </row>
    <row r="56" spans="1:8" x14ac:dyDescent="0.2">
      <c r="A56" s="1" t="str">
        <f>'table 26B pg 1'!A52</f>
        <v>and do not reflect subsequent amended claims.</v>
      </c>
    </row>
    <row r="57" spans="1:8" x14ac:dyDescent="0.2">
      <c r="C57"/>
      <c r="F57"/>
    </row>
    <row r="58" spans="1:8" x14ac:dyDescent="0.2">
      <c r="C58"/>
      <c r="F58"/>
    </row>
    <row r="59" spans="1:8" x14ac:dyDescent="0.2">
      <c r="C59"/>
      <c r="F59"/>
    </row>
    <row r="60" spans="1:8" x14ac:dyDescent="0.2">
      <c r="C60"/>
      <c r="F60"/>
    </row>
  </sheetData>
  <mergeCells count="1">
    <mergeCell ref="A3:B5"/>
  </mergeCells>
  <printOptions horizontalCentered="1"/>
  <pageMargins left="0.25" right="0.25" top="0.5" bottom="0.5" header="0" footer="0.25"/>
  <pageSetup scale="98" orientation="portrait" horizontalDpi="300" verticalDpi="300" r:id="rId1"/>
  <headerFooter alignWithMargins="0">
    <oddFooter>&amp;C&amp;"Times New Roman,Regular"&amp;9Nebraska Department of Revenue, Property Assessment Division 2024 Annual Report&amp;R&amp;"Times New Roman,Regular"&amp;9Table 26B, 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2885-2C11-4B27-8F87-85B4A2325B2A}">
  <sheetPr>
    <pageSetUpPr fitToPage="1"/>
  </sheetPr>
  <dimension ref="A1:H101"/>
  <sheetViews>
    <sheetView topLeftCell="A3" zoomScaleNormal="100" workbookViewId="0">
      <pane xSplit="2" ySplit="3" topLeftCell="C79" activePane="bottomRight" state="frozen"/>
      <selection activeCell="A3" sqref="A3"/>
      <selection pane="topRight" activeCell="C3" sqref="C3"/>
      <selection pane="bottomLeft" activeCell="A6" sqref="A6"/>
      <selection pane="bottomRight" activeCell="C109" sqref="C109"/>
    </sheetView>
  </sheetViews>
  <sheetFormatPr defaultRowHeight="12.75" x14ac:dyDescent="0.2"/>
  <cols>
    <col min="1" max="1" width="3" customWidth="1"/>
    <col min="2" max="2" width="14.42578125" customWidth="1"/>
    <col min="3" max="3" width="15.85546875" style="3" bestFit="1" customWidth="1"/>
    <col min="4" max="4" width="14" bestFit="1" customWidth="1"/>
    <col min="5" max="5" width="12.7109375" customWidth="1"/>
    <col min="6" max="6" width="15.7109375" style="3" customWidth="1"/>
    <col min="7" max="7" width="15.7109375" customWidth="1"/>
    <col min="8" max="8" width="12.7109375" customWidth="1"/>
  </cols>
  <sheetData>
    <row r="1" spans="1:8" ht="18.75" customHeight="1" x14ac:dyDescent="0.25">
      <c r="A1" s="27" t="s">
        <v>102</v>
      </c>
      <c r="B1" s="27"/>
      <c r="C1" s="28"/>
      <c r="D1" s="29"/>
      <c r="E1" s="29"/>
      <c r="F1" s="28"/>
      <c r="G1" s="29"/>
      <c r="H1" s="29"/>
    </row>
    <row r="2" spans="1:8" ht="5.0999999999999996" customHeight="1" x14ac:dyDescent="0.3">
      <c r="B2" s="10"/>
    </row>
    <row r="3" spans="1:8" x14ac:dyDescent="0.2">
      <c r="A3" s="40" t="s">
        <v>100</v>
      </c>
      <c r="B3" s="41"/>
      <c r="C3" s="14">
        <f>'table 26B pg 1'!C3</f>
        <v>2024</v>
      </c>
      <c r="D3" s="14">
        <f>C3</f>
        <v>2024</v>
      </c>
      <c r="E3" s="14">
        <f>C3</f>
        <v>2024</v>
      </c>
      <c r="F3" s="14">
        <f>'table 26B pg 1'!F3</f>
        <v>2025</v>
      </c>
      <c r="G3" s="14">
        <f>F3</f>
        <v>2025</v>
      </c>
      <c r="H3" s="14">
        <f>F3</f>
        <v>2025</v>
      </c>
    </row>
    <row r="4" spans="1:8" x14ac:dyDescent="0.2">
      <c r="A4" s="42"/>
      <c r="B4" s="43"/>
      <c r="C4" s="11" t="s">
        <v>99</v>
      </c>
      <c r="D4" s="11" t="s">
        <v>94</v>
      </c>
      <c r="E4" s="11" t="s">
        <v>96</v>
      </c>
      <c r="F4" s="11" t="s">
        <v>99</v>
      </c>
      <c r="G4" s="11" t="s">
        <v>94</v>
      </c>
      <c r="H4" s="11" t="s">
        <v>96</v>
      </c>
    </row>
    <row r="5" spans="1:8" x14ac:dyDescent="0.2">
      <c r="A5" s="44"/>
      <c r="B5" s="45"/>
      <c r="C5" s="12" t="s">
        <v>98</v>
      </c>
      <c r="D5" s="12" t="s">
        <v>95</v>
      </c>
      <c r="E5" s="12" t="s">
        <v>97</v>
      </c>
      <c r="F5" s="12" t="s">
        <v>98</v>
      </c>
      <c r="G5" s="12" t="s">
        <v>95</v>
      </c>
      <c r="H5" s="12" t="s">
        <v>97</v>
      </c>
    </row>
    <row r="6" spans="1:8" ht="12" customHeight="1" x14ac:dyDescent="0.2">
      <c r="A6" s="4">
        <v>1</v>
      </c>
      <c r="B6" s="5" t="s">
        <v>0</v>
      </c>
      <c r="C6" s="18">
        <v>2501942.2400000002</v>
      </c>
      <c r="D6" s="17">
        <v>75637359.920000002</v>
      </c>
      <c r="E6" s="13">
        <f>+C6/D6</f>
        <v>3.3078127563498386E-2</v>
      </c>
      <c r="F6" s="18">
        <v>2544171.61</v>
      </c>
      <c r="G6" s="17">
        <v>78373644.25</v>
      </c>
      <c r="H6" s="13">
        <f>+F6/G6</f>
        <v>3.2462081281871745E-2</v>
      </c>
    </row>
    <row r="7" spans="1:8" ht="12" customHeight="1" x14ac:dyDescent="0.2">
      <c r="A7" s="6">
        <v>2</v>
      </c>
      <c r="B7" s="7" t="s">
        <v>1</v>
      </c>
      <c r="C7" s="15">
        <v>333344.48</v>
      </c>
      <c r="D7" s="16">
        <v>31064987.829999998</v>
      </c>
      <c r="E7" s="13">
        <f t="shared" ref="E7:E37" si="0">+C7/D7</f>
        <v>1.0730552409168608E-2</v>
      </c>
      <c r="F7" s="15">
        <v>323184.94</v>
      </c>
      <c r="G7" s="16">
        <v>33709292.170000002</v>
      </c>
      <c r="H7" s="13">
        <f t="shared" ref="H7:H37" si="1">+F7/G7</f>
        <v>9.5874140094707305E-3</v>
      </c>
    </row>
    <row r="8" spans="1:8" ht="12" customHeight="1" x14ac:dyDescent="0.2">
      <c r="A8" s="6">
        <v>3</v>
      </c>
      <c r="B8" s="7" t="s">
        <v>2</v>
      </c>
      <c r="C8" s="15">
        <v>8145.96</v>
      </c>
      <c r="D8" s="16">
        <v>3138833.56</v>
      </c>
      <c r="E8" s="13">
        <f t="shared" si="0"/>
        <v>2.5952188430150465E-3</v>
      </c>
      <c r="F8" s="15">
        <v>5136.96</v>
      </c>
      <c r="G8" s="16">
        <v>3180061.24</v>
      </c>
      <c r="H8" s="13">
        <f t="shared" si="1"/>
        <v>1.6153651179371625E-3</v>
      </c>
    </row>
    <row r="9" spans="1:8" ht="12" customHeight="1" x14ac:dyDescent="0.2">
      <c r="A9" s="6">
        <v>4</v>
      </c>
      <c r="B9" s="7" t="s">
        <v>3</v>
      </c>
      <c r="C9" s="15">
        <v>13197.08</v>
      </c>
      <c r="D9" s="16">
        <v>4229030.38</v>
      </c>
      <c r="E9" s="13">
        <f t="shared" si="0"/>
        <v>3.1205923850563589E-3</v>
      </c>
      <c r="F9" s="15">
        <v>19152.54</v>
      </c>
      <c r="G9" s="16">
        <v>4581543.3</v>
      </c>
      <c r="H9" s="13">
        <f t="shared" si="1"/>
        <v>4.1803686543789732E-3</v>
      </c>
    </row>
    <row r="10" spans="1:8" ht="12" customHeight="1" x14ac:dyDescent="0.2">
      <c r="A10" s="6">
        <v>5</v>
      </c>
      <c r="B10" s="7" t="s">
        <v>4</v>
      </c>
      <c r="C10" s="15">
        <v>6845.4</v>
      </c>
      <c r="D10" s="16">
        <v>3241104.02</v>
      </c>
      <c r="E10" s="13">
        <f>+C10/D10</f>
        <v>2.1120581004987304E-3</v>
      </c>
      <c r="F10" s="15">
        <v>8437.56</v>
      </c>
      <c r="G10" s="16">
        <v>3362146.12</v>
      </c>
      <c r="H10" s="13">
        <f>+F10/G10</f>
        <v>2.509575639740488E-3</v>
      </c>
    </row>
    <row r="11" spans="1:8" ht="12" customHeight="1" x14ac:dyDescent="0.2">
      <c r="A11" s="22">
        <v>6</v>
      </c>
      <c r="B11" s="23" t="s">
        <v>5</v>
      </c>
      <c r="C11" s="24">
        <v>197684.02</v>
      </c>
      <c r="D11" s="25">
        <v>23470574.100000001</v>
      </c>
      <c r="E11" s="26">
        <f t="shared" si="0"/>
        <v>8.4226324911242795E-3</v>
      </c>
      <c r="F11" s="24">
        <v>176006.92</v>
      </c>
      <c r="G11" s="25">
        <v>24191248.02</v>
      </c>
      <c r="H11" s="26">
        <f t="shared" si="1"/>
        <v>7.2756444749972025E-3</v>
      </c>
    </row>
    <row r="12" spans="1:8" ht="12" customHeight="1" x14ac:dyDescent="0.2">
      <c r="A12" s="22">
        <v>7</v>
      </c>
      <c r="B12" s="23" t="s">
        <v>6</v>
      </c>
      <c r="C12" s="24">
        <v>584625.52</v>
      </c>
      <c r="D12" s="25">
        <v>25492420.399999999</v>
      </c>
      <c r="E12" s="26">
        <f t="shared" si="0"/>
        <v>2.2933307658773744E-2</v>
      </c>
      <c r="F12" s="24">
        <v>602718.76</v>
      </c>
      <c r="G12" s="25">
        <v>26547895.260000002</v>
      </c>
      <c r="H12" s="26">
        <f t="shared" si="1"/>
        <v>2.2703071339449002E-2</v>
      </c>
    </row>
    <row r="13" spans="1:8" ht="12" customHeight="1" x14ac:dyDescent="0.2">
      <c r="A13" s="22">
        <v>8</v>
      </c>
      <c r="B13" s="23" t="s">
        <v>7</v>
      </c>
      <c r="C13" s="24">
        <v>53994.559999999998</v>
      </c>
      <c r="D13" s="25">
        <v>7371680.1600000001</v>
      </c>
      <c r="E13" s="26">
        <f t="shared" si="0"/>
        <v>7.324593420775868E-3</v>
      </c>
      <c r="F13" s="24">
        <v>56046.559999999998</v>
      </c>
      <c r="G13" s="25">
        <v>7934821.96</v>
      </c>
      <c r="H13" s="26">
        <f t="shared" si="1"/>
        <v>7.0633670525356053E-3</v>
      </c>
    </row>
    <row r="14" spans="1:8" ht="12" customHeight="1" x14ac:dyDescent="0.2">
      <c r="A14" s="22">
        <v>9</v>
      </c>
      <c r="B14" s="23" t="s">
        <v>8</v>
      </c>
      <c r="C14" s="24">
        <v>152760.57999999999</v>
      </c>
      <c r="D14" s="25">
        <v>12203803.34</v>
      </c>
      <c r="E14" s="26">
        <f t="shared" si="0"/>
        <v>1.2517456709524458E-2</v>
      </c>
      <c r="F14" s="24">
        <v>196303.28</v>
      </c>
      <c r="G14" s="25">
        <v>12041442.92</v>
      </c>
      <c r="H14" s="26">
        <f t="shared" si="1"/>
        <v>1.6302305405106715E-2</v>
      </c>
    </row>
    <row r="15" spans="1:8" ht="12" customHeight="1" x14ac:dyDescent="0.2">
      <c r="A15" s="22">
        <v>10</v>
      </c>
      <c r="B15" s="23" t="s">
        <v>9</v>
      </c>
      <c r="C15" s="24">
        <v>3625772.16</v>
      </c>
      <c r="D15" s="25">
        <v>126500967.91</v>
      </c>
      <c r="E15" s="26">
        <f t="shared" si="0"/>
        <v>2.8662011207531483E-2</v>
      </c>
      <c r="F15" s="24">
        <v>3752693.74</v>
      </c>
      <c r="G15" s="25">
        <v>135623443.21000001</v>
      </c>
      <c r="H15" s="26">
        <f t="shared" si="1"/>
        <v>2.7669948875942565E-2</v>
      </c>
    </row>
    <row r="16" spans="1:8" ht="12" customHeight="1" x14ac:dyDescent="0.2">
      <c r="A16" s="6">
        <v>11</v>
      </c>
      <c r="B16" s="7" t="s">
        <v>10</v>
      </c>
      <c r="C16" s="15">
        <v>618828.26</v>
      </c>
      <c r="D16" s="16">
        <v>30801364.579999998</v>
      </c>
      <c r="E16" s="13">
        <f t="shared" si="0"/>
        <v>2.0090936503567077E-2</v>
      </c>
      <c r="F16" s="15">
        <v>693228.09</v>
      </c>
      <c r="G16" s="16">
        <v>31786249.68</v>
      </c>
      <c r="H16" s="13">
        <f t="shared" si="1"/>
        <v>2.1809055707385987E-2</v>
      </c>
    </row>
    <row r="17" spans="1:8" ht="12" customHeight="1" x14ac:dyDescent="0.2">
      <c r="A17" s="6">
        <v>12</v>
      </c>
      <c r="B17" s="7" t="s">
        <v>11</v>
      </c>
      <c r="C17" s="15">
        <v>398461.06</v>
      </c>
      <c r="D17" s="16">
        <v>33191318.260000002</v>
      </c>
      <c r="E17" s="13">
        <f t="shared" si="0"/>
        <v>1.2004978436791982E-2</v>
      </c>
      <c r="F17" s="15">
        <v>376266.84</v>
      </c>
      <c r="G17" s="16">
        <v>34953788.640000001</v>
      </c>
      <c r="H17" s="13">
        <f t="shared" si="1"/>
        <v>1.0764694032892682E-2</v>
      </c>
    </row>
    <row r="18" spans="1:8" ht="12" customHeight="1" x14ac:dyDescent="0.2">
      <c r="A18" s="6">
        <v>13</v>
      </c>
      <c r="B18" s="7" t="s">
        <v>12</v>
      </c>
      <c r="C18" s="15">
        <v>2818747.66</v>
      </c>
      <c r="D18" s="16">
        <v>80740555.510000005</v>
      </c>
      <c r="E18" s="13">
        <f t="shared" si="0"/>
        <v>3.4911174962759431E-2</v>
      </c>
      <c r="F18" s="15">
        <v>3080012.76</v>
      </c>
      <c r="G18" s="16">
        <v>87636563.75</v>
      </c>
      <c r="H18" s="13">
        <f t="shared" si="1"/>
        <v>3.5145293564753669E-2</v>
      </c>
    </row>
    <row r="19" spans="1:8" ht="12" customHeight="1" x14ac:dyDescent="0.2">
      <c r="A19" s="6">
        <v>14</v>
      </c>
      <c r="B19" s="7" t="s">
        <v>13</v>
      </c>
      <c r="C19" s="15">
        <v>372754.04</v>
      </c>
      <c r="D19" s="16">
        <v>31445511.260000002</v>
      </c>
      <c r="E19" s="13">
        <f t="shared" si="0"/>
        <v>1.1853966593768143E-2</v>
      </c>
      <c r="F19" s="15">
        <v>406542.12</v>
      </c>
      <c r="G19" s="16">
        <v>34264458.560000002</v>
      </c>
      <c r="H19" s="13">
        <f t="shared" si="1"/>
        <v>1.1864834206795065E-2</v>
      </c>
    </row>
    <row r="20" spans="1:8" ht="12" customHeight="1" x14ac:dyDescent="0.2">
      <c r="A20" s="6">
        <v>15</v>
      </c>
      <c r="B20" s="7" t="s">
        <v>14</v>
      </c>
      <c r="C20" s="15">
        <v>184847.04</v>
      </c>
      <c r="D20" s="16">
        <v>15958680.460000001</v>
      </c>
      <c r="E20" s="13">
        <f t="shared" si="0"/>
        <v>1.1582852383272797E-2</v>
      </c>
      <c r="F20" s="15">
        <v>217067.37</v>
      </c>
      <c r="G20" s="16">
        <v>16688094.25</v>
      </c>
      <c r="H20" s="13">
        <f t="shared" si="1"/>
        <v>1.3007319274937579E-2</v>
      </c>
    </row>
    <row r="21" spans="1:8" ht="12" customHeight="1" x14ac:dyDescent="0.2">
      <c r="A21" s="22">
        <v>16</v>
      </c>
      <c r="B21" s="23" t="s">
        <v>15</v>
      </c>
      <c r="C21" s="24">
        <v>165150.01999999999</v>
      </c>
      <c r="D21" s="25">
        <v>22568645.280000001</v>
      </c>
      <c r="E21" s="26">
        <f t="shared" si="0"/>
        <v>7.3176753833050622E-3</v>
      </c>
      <c r="F21" s="24">
        <v>167192.4</v>
      </c>
      <c r="G21" s="25">
        <v>23574181.399999999</v>
      </c>
      <c r="H21" s="26">
        <f t="shared" si="1"/>
        <v>7.0921826367213751E-3</v>
      </c>
    </row>
    <row r="22" spans="1:8" ht="12" customHeight="1" x14ac:dyDescent="0.2">
      <c r="A22" s="22">
        <v>17</v>
      </c>
      <c r="B22" s="23" t="s">
        <v>16</v>
      </c>
      <c r="C22" s="24">
        <v>759301.32</v>
      </c>
      <c r="D22" s="25">
        <v>26742831.379999999</v>
      </c>
      <c r="E22" s="26">
        <f t="shared" si="0"/>
        <v>2.8392704916348314E-2</v>
      </c>
      <c r="F22" s="24">
        <v>823107.7</v>
      </c>
      <c r="G22" s="25">
        <v>27756541.760000002</v>
      </c>
      <c r="H22" s="26">
        <f t="shared" si="1"/>
        <v>2.9654548002308479E-2</v>
      </c>
    </row>
    <row r="23" spans="1:8" ht="12" customHeight="1" x14ac:dyDescent="0.2">
      <c r="A23" s="22">
        <v>18</v>
      </c>
      <c r="B23" s="23" t="s">
        <v>17</v>
      </c>
      <c r="C23" s="24">
        <v>373652.46</v>
      </c>
      <c r="D23" s="25">
        <v>28345266.640000001</v>
      </c>
      <c r="E23" s="26">
        <f t="shared" si="0"/>
        <v>1.3182181869925074E-2</v>
      </c>
      <c r="F23" s="24">
        <v>352327.08</v>
      </c>
      <c r="G23" s="25">
        <v>29736126.699999999</v>
      </c>
      <c r="H23" s="26">
        <f t="shared" si="1"/>
        <v>1.184845234063386E-2</v>
      </c>
    </row>
    <row r="24" spans="1:8" ht="12" customHeight="1" x14ac:dyDescent="0.2">
      <c r="A24" s="22">
        <v>19</v>
      </c>
      <c r="B24" s="23" t="s">
        <v>18</v>
      </c>
      <c r="C24" s="24">
        <v>546699.96</v>
      </c>
      <c r="D24" s="25">
        <v>33058285.399999999</v>
      </c>
      <c r="E24" s="26">
        <f t="shared" si="0"/>
        <v>1.6537456597794389E-2</v>
      </c>
      <c r="F24" s="24">
        <v>580213.4</v>
      </c>
      <c r="G24" s="25">
        <v>34848496.32</v>
      </c>
      <c r="H24" s="26">
        <f t="shared" si="1"/>
        <v>1.664959643228589E-2</v>
      </c>
    </row>
    <row r="25" spans="1:8" ht="12" customHeight="1" x14ac:dyDescent="0.2">
      <c r="A25" s="22">
        <v>20</v>
      </c>
      <c r="B25" s="23" t="s">
        <v>19</v>
      </c>
      <c r="C25" s="24">
        <v>402757.7</v>
      </c>
      <c r="D25" s="25">
        <v>31658311.84</v>
      </c>
      <c r="E25" s="26">
        <f t="shared" si="0"/>
        <v>1.2722020745626721E-2</v>
      </c>
      <c r="F25" s="24">
        <v>402602.58</v>
      </c>
      <c r="G25" s="25">
        <v>32340603.780000001</v>
      </c>
      <c r="H25" s="26">
        <f t="shared" si="1"/>
        <v>1.2448826952605522E-2</v>
      </c>
    </row>
    <row r="26" spans="1:8" ht="12" customHeight="1" x14ac:dyDescent="0.2">
      <c r="A26" s="6">
        <v>21</v>
      </c>
      <c r="B26" s="7" t="s">
        <v>20</v>
      </c>
      <c r="C26" s="15">
        <v>608612.70000000007</v>
      </c>
      <c r="D26" s="16">
        <v>43520703.299999997</v>
      </c>
      <c r="E26" s="13">
        <f t="shared" si="0"/>
        <v>1.3984440825890792E-2</v>
      </c>
      <c r="F26" s="15">
        <v>634761.5</v>
      </c>
      <c r="G26" s="16">
        <v>44698784.520000003</v>
      </c>
      <c r="H26" s="13">
        <f t="shared" si="1"/>
        <v>1.4200867133556677E-2</v>
      </c>
    </row>
    <row r="27" spans="1:8" ht="12" customHeight="1" x14ac:dyDescent="0.2">
      <c r="A27" s="6">
        <v>22</v>
      </c>
      <c r="B27" s="7" t="s">
        <v>21</v>
      </c>
      <c r="C27" s="15">
        <v>1002884.5</v>
      </c>
      <c r="D27" s="16">
        <v>38573505.460000001</v>
      </c>
      <c r="E27" s="13">
        <f t="shared" si="0"/>
        <v>2.5999309319708376E-2</v>
      </c>
      <c r="F27" s="15">
        <v>1138920.2</v>
      </c>
      <c r="G27" s="16">
        <v>40285931.079999998</v>
      </c>
      <c r="H27" s="13">
        <f t="shared" si="1"/>
        <v>2.8270916656694036E-2</v>
      </c>
    </row>
    <row r="28" spans="1:8" ht="12" customHeight="1" x14ac:dyDescent="0.2">
      <c r="A28" s="6">
        <v>23</v>
      </c>
      <c r="B28" s="7" t="s">
        <v>22</v>
      </c>
      <c r="C28" s="15">
        <v>464171.74</v>
      </c>
      <c r="D28" s="16">
        <v>18496045.66</v>
      </c>
      <c r="E28" s="13">
        <f t="shared" si="0"/>
        <v>2.5095728488810403E-2</v>
      </c>
      <c r="F28" s="15">
        <v>483760.8</v>
      </c>
      <c r="G28" s="16">
        <v>19178854.260000002</v>
      </c>
      <c r="H28" s="13">
        <f t="shared" si="1"/>
        <v>2.5223654835781623E-2</v>
      </c>
    </row>
    <row r="29" spans="1:8" ht="12" customHeight="1" x14ac:dyDescent="0.2">
      <c r="A29" s="6">
        <v>24</v>
      </c>
      <c r="B29" s="7" t="s">
        <v>23</v>
      </c>
      <c r="C29" s="15">
        <v>1314192.42</v>
      </c>
      <c r="D29" s="16">
        <v>61823189.060000002</v>
      </c>
      <c r="E29" s="13">
        <f t="shared" si="0"/>
        <v>2.1257273200911125E-2</v>
      </c>
      <c r="F29" s="15">
        <v>1287229.68</v>
      </c>
      <c r="G29" s="16">
        <v>65847147.659999996</v>
      </c>
      <c r="H29" s="13">
        <f t="shared" si="1"/>
        <v>1.9548753829802566E-2</v>
      </c>
    </row>
    <row r="30" spans="1:8" ht="12" customHeight="1" x14ac:dyDescent="0.2">
      <c r="A30" s="6">
        <v>25</v>
      </c>
      <c r="B30" s="7" t="s">
        <v>24</v>
      </c>
      <c r="C30" s="15">
        <v>144016.68</v>
      </c>
      <c r="D30" s="16">
        <v>6503335.3799999999</v>
      </c>
      <c r="E30" s="13">
        <f t="shared" si="0"/>
        <v>2.214504889950793E-2</v>
      </c>
      <c r="F30" s="15">
        <v>136952.68</v>
      </c>
      <c r="G30" s="16">
        <v>6620788.9400000004</v>
      </c>
      <c r="H30" s="13">
        <f t="shared" si="1"/>
        <v>2.0685250842628428E-2</v>
      </c>
    </row>
    <row r="31" spans="1:8" ht="12" customHeight="1" x14ac:dyDescent="0.2">
      <c r="A31" s="22">
        <v>26</v>
      </c>
      <c r="B31" s="23" t="s">
        <v>25</v>
      </c>
      <c r="C31" s="24">
        <v>290083.86</v>
      </c>
      <c r="D31" s="25">
        <v>23069439.379999999</v>
      </c>
      <c r="E31" s="26">
        <f t="shared" si="0"/>
        <v>1.2574378389597433E-2</v>
      </c>
      <c r="F31" s="24">
        <v>304017.48</v>
      </c>
      <c r="G31" s="25">
        <v>24070394.859999999</v>
      </c>
      <c r="H31" s="26">
        <f t="shared" si="1"/>
        <v>1.2630348682198559E-2</v>
      </c>
    </row>
    <row r="32" spans="1:8" ht="12" customHeight="1" x14ac:dyDescent="0.2">
      <c r="A32" s="22">
        <v>27</v>
      </c>
      <c r="B32" s="23" t="s">
        <v>26</v>
      </c>
      <c r="C32" s="24">
        <v>2913353.44</v>
      </c>
      <c r="D32" s="25">
        <v>84905900.599999994</v>
      </c>
      <c r="E32" s="26">
        <f t="shared" si="0"/>
        <v>3.4312732323812135E-2</v>
      </c>
      <c r="F32" s="24">
        <v>3084760.61</v>
      </c>
      <c r="G32" s="25">
        <v>89875353.290000007</v>
      </c>
      <c r="H32" s="26">
        <f t="shared" si="1"/>
        <v>3.4322653509315619E-2</v>
      </c>
    </row>
    <row r="33" spans="1:8" ht="12" customHeight="1" x14ac:dyDescent="0.2">
      <c r="A33" s="22">
        <v>28</v>
      </c>
      <c r="B33" s="23" t="s">
        <v>27</v>
      </c>
      <c r="C33" s="24">
        <v>43257393.460000001</v>
      </c>
      <c r="D33" s="25">
        <v>1425565054.77</v>
      </c>
      <c r="E33" s="26">
        <f t="shared" si="0"/>
        <v>3.0344033276670863E-2</v>
      </c>
      <c r="F33" s="24">
        <v>46728634.060000002</v>
      </c>
      <c r="G33" s="25">
        <v>1516331191.46</v>
      </c>
      <c r="H33" s="26">
        <f t="shared" si="1"/>
        <v>3.081690485770943E-2</v>
      </c>
    </row>
    <row r="34" spans="1:8" ht="12" customHeight="1" x14ac:dyDescent="0.2">
      <c r="A34" s="22">
        <v>29</v>
      </c>
      <c r="B34" s="23" t="s">
        <v>28</v>
      </c>
      <c r="C34" s="24">
        <v>60161.02</v>
      </c>
      <c r="D34" s="25">
        <v>10040981.060000001</v>
      </c>
      <c r="E34" s="26">
        <f t="shared" si="0"/>
        <v>5.9915480011870463E-3</v>
      </c>
      <c r="F34" s="24">
        <v>68788.759999999995</v>
      </c>
      <c r="G34" s="25">
        <v>10544728.060000001</v>
      </c>
      <c r="H34" s="26">
        <f t="shared" si="1"/>
        <v>6.5235214799839979E-3</v>
      </c>
    </row>
    <row r="35" spans="1:8" ht="12" customHeight="1" x14ac:dyDescent="0.2">
      <c r="A35" s="22">
        <v>30</v>
      </c>
      <c r="B35" s="23" t="s">
        <v>29</v>
      </c>
      <c r="C35" s="24">
        <v>269724.3</v>
      </c>
      <c r="D35" s="25">
        <v>27472762.59</v>
      </c>
      <c r="E35" s="26">
        <f t="shared" si="0"/>
        <v>9.8178804958689806E-3</v>
      </c>
      <c r="F35" s="24">
        <v>321045.38</v>
      </c>
      <c r="G35" s="25">
        <v>30162598.359999999</v>
      </c>
      <c r="H35" s="26">
        <f t="shared" si="1"/>
        <v>1.0643823723945248E-2</v>
      </c>
    </row>
    <row r="36" spans="1:8" ht="12" customHeight="1" x14ac:dyDescent="0.2">
      <c r="A36" s="6">
        <v>31</v>
      </c>
      <c r="B36" s="7" t="s">
        <v>30</v>
      </c>
      <c r="C36" s="15">
        <v>160421.07999999999</v>
      </c>
      <c r="D36" s="16">
        <v>14318956.039999999</v>
      </c>
      <c r="E36" s="13">
        <f t="shared" si="0"/>
        <v>1.1203406138817925E-2</v>
      </c>
      <c r="F36" s="15">
        <v>182709.96</v>
      </c>
      <c r="G36" s="16">
        <v>14765172.640000001</v>
      </c>
      <c r="H36" s="13">
        <f t="shared" si="1"/>
        <v>1.2374386974997129E-2</v>
      </c>
    </row>
    <row r="37" spans="1:8" ht="12" customHeight="1" x14ac:dyDescent="0.2">
      <c r="A37" s="6">
        <v>32</v>
      </c>
      <c r="B37" s="7" t="s">
        <v>31</v>
      </c>
      <c r="C37" s="15">
        <v>153686.22</v>
      </c>
      <c r="D37" s="16">
        <v>13249863.68</v>
      </c>
      <c r="E37" s="13">
        <f t="shared" si="0"/>
        <v>1.1599079334829806E-2</v>
      </c>
      <c r="F37" s="15">
        <v>145920.04</v>
      </c>
      <c r="G37" s="16">
        <v>14429296.560000001</v>
      </c>
      <c r="H37" s="13">
        <f t="shared" si="1"/>
        <v>1.0112761865641496E-2</v>
      </c>
    </row>
    <row r="38" spans="1:8" ht="12" customHeight="1" x14ac:dyDescent="0.2">
      <c r="A38" s="6">
        <v>33</v>
      </c>
      <c r="B38" s="7" t="s">
        <v>32</v>
      </c>
      <c r="C38" s="15">
        <v>211041.98</v>
      </c>
      <c r="D38" s="16">
        <v>15617611.939999999</v>
      </c>
      <c r="E38" s="13">
        <f t="shared" ref="E38:E69" si="2">+C38/D38</f>
        <v>1.3513076186729738E-2</v>
      </c>
      <c r="F38" s="15">
        <v>240550.16</v>
      </c>
      <c r="G38" s="16">
        <v>16251332.48</v>
      </c>
      <c r="H38" s="13">
        <f t="shared" ref="H38:H69" si="3">+F38/G38</f>
        <v>1.4801873033859683E-2</v>
      </c>
    </row>
    <row r="39" spans="1:8" ht="12" customHeight="1" x14ac:dyDescent="0.2">
      <c r="A39" s="6">
        <v>34</v>
      </c>
      <c r="B39" s="7" t="s">
        <v>33</v>
      </c>
      <c r="C39" s="15">
        <v>1556361.78</v>
      </c>
      <c r="D39" s="16">
        <v>58205153.799999997</v>
      </c>
      <c r="E39" s="13">
        <f t="shared" si="2"/>
        <v>2.6739243492901826E-2</v>
      </c>
      <c r="F39" s="15">
        <v>1716986.8799999999</v>
      </c>
      <c r="G39" s="16">
        <v>61375225.100000001</v>
      </c>
      <c r="H39" s="13">
        <f t="shared" si="3"/>
        <v>2.7975243711163184E-2</v>
      </c>
    </row>
    <row r="40" spans="1:8" ht="12" customHeight="1" x14ac:dyDescent="0.2">
      <c r="A40" s="6">
        <v>35</v>
      </c>
      <c r="B40" s="7" t="s">
        <v>34</v>
      </c>
      <c r="C40" s="15">
        <v>78310.48</v>
      </c>
      <c r="D40" s="16">
        <v>9127187.2799999993</v>
      </c>
      <c r="E40" s="13">
        <f t="shared" si="2"/>
        <v>8.5799137891690112E-3</v>
      </c>
      <c r="F40" s="15">
        <v>85350.88</v>
      </c>
      <c r="G40" s="16">
        <v>9340707.9399999995</v>
      </c>
      <c r="H40" s="13">
        <f t="shared" si="3"/>
        <v>9.1375172576052092E-3</v>
      </c>
    </row>
    <row r="41" spans="1:8" ht="12" customHeight="1" x14ac:dyDescent="0.2">
      <c r="A41" s="22">
        <v>36</v>
      </c>
      <c r="B41" s="23" t="s">
        <v>35</v>
      </c>
      <c r="C41" s="24">
        <v>178877.3</v>
      </c>
      <c r="D41" s="25">
        <v>7812767.7599999998</v>
      </c>
      <c r="E41" s="26">
        <f t="shared" si="2"/>
        <v>2.2895509695785451E-2</v>
      </c>
      <c r="F41" s="24">
        <v>157456.79999999999</v>
      </c>
      <c r="G41" s="25">
        <v>8607452.1600000001</v>
      </c>
      <c r="H41" s="26">
        <f t="shared" si="3"/>
        <v>1.8293078726794806E-2</v>
      </c>
    </row>
    <row r="42" spans="1:8" ht="12" customHeight="1" x14ac:dyDescent="0.2">
      <c r="A42" s="22">
        <v>37</v>
      </c>
      <c r="B42" s="23" t="s">
        <v>36</v>
      </c>
      <c r="C42" s="24">
        <v>134191.72</v>
      </c>
      <c r="D42" s="25">
        <v>10907389.050000001</v>
      </c>
      <c r="E42" s="26">
        <f t="shared" si="2"/>
        <v>1.230282695380706E-2</v>
      </c>
      <c r="F42" s="24">
        <v>126904.5</v>
      </c>
      <c r="G42" s="25">
        <v>11607593.369999999</v>
      </c>
      <c r="H42" s="26">
        <f t="shared" si="3"/>
        <v>1.0932886426568542E-2</v>
      </c>
    </row>
    <row r="43" spans="1:8" ht="12" customHeight="1" x14ac:dyDescent="0.2">
      <c r="A43" s="22">
        <v>38</v>
      </c>
      <c r="B43" s="23" t="s">
        <v>37</v>
      </c>
      <c r="C43" s="24">
        <v>10221.859999999999</v>
      </c>
      <c r="D43" s="25">
        <v>2797121.34</v>
      </c>
      <c r="E43" s="26">
        <f t="shared" si="2"/>
        <v>3.6544213702220008E-3</v>
      </c>
      <c r="F43" s="24">
        <v>9210.82</v>
      </c>
      <c r="G43" s="25">
        <v>2892049.5</v>
      </c>
      <c r="H43" s="26">
        <f t="shared" si="3"/>
        <v>3.1848763307820282E-3</v>
      </c>
    </row>
    <row r="44" spans="1:8" ht="12" customHeight="1" x14ac:dyDescent="0.2">
      <c r="A44" s="22">
        <v>39</v>
      </c>
      <c r="B44" s="23" t="s">
        <v>38</v>
      </c>
      <c r="C44" s="24">
        <v>122995.6</v>
      </c>
      <c r="D44" s="25">
        <v>12107897.16</v>
      </c>
      <c r="E44" s="26">
        <f t="shared" si="2"/>
        <v>1.0158295728372374E-2</v>
      </c>
      <c r="F44" s="24">
        <v>138513.64000000001</v>
      </c>
      <c r="G44" s="25">
        <v>12601209.199999999</v>
      </c>
      <c r="H44" s="26">
        <f t="shared" si="3"/>
        <v>1.0992091139951872E-2</v>
      </c>
    </row>
    <row r="45" spans="1:8" ht="12" customHeight="1" x14ac:dyDescent="0.2">
      <c r="A45" s="22">
        <v>40</v>
      </c>
      <c r="B45" s="23" t="s">
        <v>39</v>
      </c>
      <c r="C45" s="24">
        <v>4728791.26</v>
      </c>
      <c r="D45" s="25">
        <v>124950024.93000001</v>
      </c>
      <c r="E45" s="26">
        <f t="shared" si="2"/>
        <v>3.7845460716387863E-2</v>
      </c>
      <c r="F45" s="24">
        <v>4805585.42</v>
      </c>
      <c r="G45" s="25">
        <v>128531590.98999999</v>
      </c>
      <c r="H45" s="26">
        <f t="shared" si="3"/>
        <v>3.7388360192117158E-2</v>
      </c>
    </row>
    <row r="46" spans="1:8" ht="12" customHeight="1" x14ac:dyDescent="0.2">
      <c r="A46" s="6">
        <v>41</v>
      </c>
      <c r="B46" s="7" t="s">
        <v>40</v>
      </c>
      <c r="C46" s="15">
        <v>483416.24</v>
      </c>
      <c r="D46" s="16">
        <v>37578170.060000002</v>
      </c>
      <c r="E46" s="13">
        <f t="shared" si="2"/>
        <v>1.2864283684600472E-2</v>
      </c>
      <c r="F46" s="15">
        <v>587498.48</v>
      </c>
      <c r="G46" s="16">
        <v>38947468.75</v>
      </c>
      <c r="H46" s="13">
        <f t="shared" si="3"/>
        <v>1.5084381574861652E-2</v>
      </c>
    </row>
    <row r="47" spans="1:8" ht="12" customHeight="1" x14ac:dyDescent="0.2">
      <c r="A47" s="6">
        <v>42</v>
      </c>
      <c r="B47" s="7" t="s">
        <v>41</v>
      </c>
      <c r="C47" s="15">
        <v>204901.68</v>
      </c>
      <c r="D47" s="16">
        <v>15378774.310000001</v>
      </c>
      <c r="E47" s="13">
        <f t="shared" si="2"/>
        <v>1.3323667794953158E-2</v>
      </c>
      <c r="F47" s="15">
        <v>215660.3</v>
      </c>
      <c r="G47" s="16">
        <v>15715339.67</v>
      </c>
      <c r="H47" s="13">
        <f t="shared" si="3"/>
        <v>1.3722916877939806E-2</v>
      </c>
    </row>
    <row r="48" spans="1:8" ht="12" customHeight="1" x14ac:dyDescent="0.2">
      <c r="A48" s="6">
        <v>43</v>
      </c>
      <c r="B48" s="7" t="s">
        <v>42</v>
      </c>
      <c r="C48" s="15">
        <v>17060.16</v>
      </c>
      <c r="D48" s="16">
        <v>6094268.7400000002</v>
      </c>
      <c r="E48" s="13">
        <f t="shared" si="2"/>
        <v>2.7993776985948933E-3</v>
      </c>
      <c r="F48" s="15">
        <v>18828.78</v>
      </c>
      <c r="G48" s="16">
        <v>6215838.9199999999</v>
      </c>
      <c r="H48" s="13">
        <f t="shared" si="3"/>
        <v>3.0291615085804055E-3</v>
      </c>
    </row>
    <row r="49" spans="1:8" ht="12" customHeight="1" x14ac:dyDescent="0.2">
      <c r="A49" s="6">
        <v>44</v>
      </c>
      <c r="B49" s="7" t="s">
        <v>43</v>
      </c>
      <c r="C49" s="15">
        <v>190532.84</v>
      </c>
      <c r="D49" s="16">
        <v>10344924.66</v>
      </c>
      <c r="E49" s="13">
        <f t="shared" si="2"/>
        <v>1.8418001702488956E-2</v>
      </c>
      <c r="F49" s="15">
        <v>165828.01999999999</v>
      </c>
      <c r="G49" s="16">
        <v>10709608.74</v>
      </c>
      <c r="H49" s="13">
        <f t="shared" si="3"/>
        <v>1.5484040923048696E-2</v>
      </c>
    </row>
    <row r="50" spans="1:8" ht="12" customHeight="1" x14ac:dyDescent="0.2">
      <c r="A50" s="6">
        <v>45</v>
      </c>
      <c r="B50" s="7" t="s">
        <v>44</v>
      </c>
      <c r="C50" s="15">
        <v>478777.57999999996</v>
      </c>
      <c r="D50" s="16">
        <v>41787857.219999999</v>
      </c>
      <c r="E50" s="13">
        <f t="shared" si="2"/>
        <v>1.1457337414536136E-2</v>
      </c>
      <c r="F50" s="15">
        <v>470878.09</v>
      </c>
      <c r="G50" s="16">
        <v>42615355.450000003</v>
      </c>
      <c r="H50" s="13">
        <f t="shared" si="3"/>
        <v>1.1049493428547713E-2</v>
      </c>
    </row>
    <row r="51" spans="1:8" ht="12" customHeight="1" x14ac:dyDescent="0.2">
      <c r="A51" s="22">
        <v>46</v>
      </c>
      <c r="B51" s="23" t="s">
        <v>45</v>
      </c>
      <c r="C51" s="24">
        <v>23921.72</v>
      </c>
      <c r="D51" s="25">
        <v>3275475.58</v>
      </c>
      <c r="E51" s="26">
        <f t="shared" si="2"/>
        <v>7.3032814367677262E-3</v>
      </c>
      <c r="F51" s="24">
        <v>24389.72</v>
      </c>
      <c r="G51" s="25">
        <v>3387950.08</v>
      </c>
      <c r="H51" s="26">
        <f t="shared" si="3"/>
        <v>7.1989608536380794E-3</v>
      </c>
    </row>
    <row r="52" spans="1:8" ht="12" customHeight="1" x14ac:dyDescent="0.2">
      <c r="A52" s="22">
        <v>47</v>
      </c>
      <c r="B52" s="23" t="s">
        <v>46</v>
      </c>
      <c r="C52" s="24">
        <v>523488.78</v>
      </c>
      <c r="D52" s="25">
        <v>19767115.600000001</v>
      </c>
      <c r="E52" s="26">
        <f t="shared" si="2"/>
        <v>2.6482810673702943E-2</v>
      </c>
      <c r="F52" s="24">
        <v>534845</v>
      </c>
      <c r="G52" s="25">
        <v>20449902.280000001</v>
      </c>
      <c r="H52" s="26">
        <f t="shared" si="3"/>
        <v>2.6153914707117122E-2</v>
      </c>
    </row>
    <row r="53" spans="1:8" ht="12" customHeight="1" x14ac:dyDescent="0.2">
      <c r="A53" s="22">
        <v>48</v>
      </c>
      <c r="B53" s="23" t="s">
        <v>47</v>
      </c>
      <c r="C53" s="24">
        <v>497854.68</v>
      </c>
      <c r="D53" s="25">
        <v>29362874.66</v>
      </c>
      <c r="E53" s="26">
        <f t="shared" si="2"/>
        <v>1.6955243168960216E-2</v>
      </c>
      <c r="F53" s="24">
        <v>489923.62</v>
      </c>
      <c r="G53" s="25">
        <v>31745735.879999999</v>
      </c>
      <c r="H53" s="26">
        <f t="shared" si="3"/>
        <v>1.543273785972165E-2</v>
      </c>
    </row>
    <row r="54" spans="1:8" ht="12" customHeight="1" x14ac:dyDescent="0.2">
      <c r="A54" s="22">
        <v>49</v>
      </c>
      <c r="B54" s="23" t="s">
        <v>48</v>
      </c>
      <c r="C54" s="24">
        <v>275347.66000000003</v>
      </c>
      <c r="D54" s="25">
        <v>15562667.470000001</v>
      </c>
      <c r="E54" s="26">
        <f t="shared" si="2"/>
        <v>1.76928319345501E-2</v>
      </c>
      <c r="F54" s="24">
        <v>286095.31</v>
      </c>
      <c r="G54" s="25">
        <v>17126639.579999998</v>
      </c>
      <c r="H54" s="26">
        <f t="shared" si="3"/>
        <v>1.6704696135142236E-2</v>
      </c>
    </row>
    <row r="55" spans="1:8" ht="12" customHeight="1" x14ac:dyDescent="0.2">
      <c r="A55" s="22">
        <v>50</v>
      </c>
      <c r="B55" s="23" t="s">
        <v>49</v>
      </c>
      <c r="C55" s="24">
        <v>469412.8</v>
      </c>
      <c r="D55" s="25">
        <v>28829803.920000002</v>
      </c>
      <c r="E55" s="26">
        <f t="shared" si="2"/>
        <v>1.6282205779219881E-2</v>
      </c>
      <c r="F55" s="24">
        <v>496171.44</v>
      </c>
      <c r="G55" s="25">
        <v>29588466.82</v>
      </c>
      <c r="H55" s="26">
        <f t="shared" si="3"/>
        <v>1.6769082461028983E-2</v>
      </c>
    </row>
    <row r="56" spans="1:8" ht="12" customHeight="1" x14ac:dyDescent="0.2">
      <c r="A56" s="6">
        <v>51</v>
      </c>
      <c r="B56" s="7" t="s">
        <v>50</v>
      </c>
      <c r="C56" s="15">
        <v>692958.64</v>
      </c>
      <c r="D56" s="16">
        <v>27022795.609999999</v>
      </c>
      <c r="E56" s="13">
        <f t="shared" si="2"/>
        <v>2.5643484486244834E-2</v>
      </c>
      <c r="F56" s="15">
        <v>686846.42</v>
      </c>
      <c r="G56" s="16">
        <v>28230151.609999999</v>
      </c>
      <c r="H56" s="13">
        <f t="shared" si="3"/>
        <v>2.4330241986964662E-2</v>
      </c>
    </row>
    <row r="57" spans="1:8" ht="12" customHeight="1" x14ac:dyDescent="0.2">
      <c r="A57" s="6">
        <v>52</v>
      </c>
      <c r="B57" s="7" t="s">
        <v>51</v>
      </c>
      <c r="C57" s="15">
        <v>25899.58</v>
      </c>
      <c r="D57" s="16">
        <v>4048516.1</v>
      </c>
      <c r="E57" s="13">
        <f t="shared" si="2"/>
        <v>6.3973019645395509E-3</v>
      </c>
      <c r="F57" s="15">
        <v>22632.36</v>
      </c>
      <c r="G57" s="16">
        <v>4624244.68</v>
      </c>
      <c r="H57" s="13">
        <f t="shared" si="3"/>
        <v>4.8942825404299332E-3</v>
      </c>
    </row>
    <row r="58" spans="1:8" ht="12" customHeight="1" x14ac:dyDescent="0.2">
      <c r="A58" s="6">
        <v>53</v>
      </c>
      <c r="B58" s="7" t="s">
        <v>52</v>
      </c>
      <c r="C58" s="15">
        <v>301878.64</v>
      </c>
      <c r="D58" s="16">
        <v>13731635.17</v>
      </c>
      <c r="E58" s="13">
        <f t="shared" si="2"/>
        <v>2.198417277059073E-2</v>
      </c>
      <c r="F58" s="15">
        <v>319103</v>
      </c>
      <c r="G58" s="16">
        <v>15499880.060000001</v>
      </c>
      <c r="H58" s="13">
        <f t="shared" si="3"/>
        <v>2.05874496295941E-2</v>
      </c>
    </row>
    <row r="59" spans="1:8" ht="12" customHeight="1" x14ac:dyDescent="0.2">
      <c r="A59" s="6">
        <v>54</v>
      </c>
      <c r="B59" s="7" t="s">
        <v>53</v>
      </c>
      <c r="C59" s="15">
        <v>389309.98</v>
      </c>
      <c r="D59" s="16">
        <v>29896875.18</v>
      </c>
      <c r="E59" s="13">
        <f t="shared" si="2"/>
        <v>1.3021761560567214E-2</v>
      </c>
      <c r="F59" s="15">
        <v>393806.86</v>
      </c>
      <c r="G59" s="16">
        <v>30414752.780000001</v>
      </c>
      <c r="H59" s="13">
        <f t="shared" si="3"/>
        <v>1.2947889560324086E-2</v>
      </c>
    </row>
    <row r="60" spans="1:8" ht="12" customHeight="1" x14ac:dyDescent="0.2">
      <c r="A60" s="6">
        <v>55</v>
      </c>
      <c r="B60" s="7" t="s">
        <v>54</v>
      </c>
      <c r="C60" s="15">
        <v>25005269.620000001</v>
      </c>
      <c r="D60" s="16">
        <v>730372710.76999998</v>
      </c>
      <c r="E60" s="13">
        <f t="shared" si="2"/>
        <v>3.4236314215023232E-2</v>
      </c>
      <c r="F60" s="15">
        <v>26146652.379999999</v>
      </c>
      <c r="G60" s="16">
        <v>752394616.70000005</v>
      </c>
      <c r="H60" s="13">
        <f t="shared" si="3"/>
        <v>3.4751248612967377E-2</v>
      </c>
    </row>
    <row r="61" spans="1:8" ht="12" customHeight="1" x14ac:dyDescent="0.2">
      <c r="A61" s="22">
        <v>56</v>
      </c>
      <c r="B61" s="23" t="s">
        <v>55</v>
      </c>
      <c r="C61" s="24">
        <v>2386079.08</v>
      </c>
      <c r="D61" s="25">
        <v>90896318.900000006</v>
      </c>
      <c r="E61" s="26">
        <f t="shared" si="2"/>
        <v>2.6250557876002171E-2</v>
      </c>
      <c r="F61" s="24">
        <v>2558397.4500000002</v>
      </c>
      <c r="G61" s="25">
        <v>96292575.560000002</v>
      </c>
      <c r="H61" s="26">
        <f t="shared" si="3"/>
        <v>2.6569000103293116E-2</v>
      </c>
    </row>
    <row r="62" spans="1:8" ht="12" customHeight="1" x14ac:dyDescent="0.2">
      <c r="A62" s="22">
        <v>57</v>
      </c>
      <c r="B62" s="23" t="s">
        <v>56</v>
      </c>
      <c r="C62" s="24">
        <v>39521.699999999997</v>
      </c>
      <c r="D62" s="25">
        <v>4358643.62</v>
      </c>
      <c r="E62" s="26">
        <f t="shared" si="2"/>
        <v>9.0674309362324037E-3</v>
      </c>
      <c r="F62" s="24">
        <v>33502.46</v>
      </c>
      <c r="G62" s="25">
        <v>4489203.84</v>
      </c>
      <c r="H62" s="26">
        <f t="shared" si="3"/>
        <v>7.4628956924352981E-3</v>
      </c>
    </row>
    <row r="63" spans="1:8" ht="12" customHeight="1" x14ac:dyDescent="0.2">
      <c r="A63" s="22">
        <v>58</v>
      </c>
      <c r="B63" s="23" t="s">
        <v>57</v>
      </c>
      <c r="C63" s="24">
        <v>27340.1</v>
      </c>
      <c r="D63" s="25">
        <v>3562632.24</v>
      </c>
      <c r="E63" s="26">
        <f t="shared" si="2"/>
        <v>7.6741291714128752E-3</v>
      </c>
      <c r="F63" s="24">
        <v>25201.119999999999</v>
      </c>
      <c r="G63" s="25">
        <v>3721535.54</v>
      </c>
      <c r="H63" s="26">
        <f t="shared" si="3"/>
        <v>6.7716994044882874E-3</v>
      </c>
    </row>
    <row r="64" spans="1:8" ht="12" customHeight="1" x14ac:dyDescent="0.2">
      <c r="A64" s="22">
        <v>59</v>
      </c>
      <c r="B64" s="23" t="s">
        <v>58</v>
      </c>
      <c r="C64" s="24">
        <v>2421345</v>
      </c>
      <c r="D64" s="25">
        <v>80574592.659999996</v>
      </c>
      <c r="E64" s="26">
        <f t="shared" si="2"/>
        <v>3.0050974135449014E-2</v>
      </c>
      <c r="F64" s="24">
        <v>2340036.85</v>
      </c>
      <c r="G64" s="25">
        <v>84275760.980000004</v>
      </c>
      <c r="H64" s="26">
        <f t="shared" si="3"/>
        <v>2.7766428007162447E-2</v>
      </c>
    </row>
    <row r="65" spans="1:8" ht="12" customHeight="1" x14ac:dyDescent="0.2">
      <c r="A65" s="22">
        <v>60</v>
      </c>
      <c r="B65" s="23" t="s">
        <v>59</v>
      </c>
      <c r="C65" s="24">
        <v>9971.36</v>
      </c>
      <c r="D65" s="25">
        <v>3946384.8</v>
      </c>
      <c r="E65" s="26">
        <f t="shared" si="2"/>
        <v>2.5267074817437976E-3</v>
      </c>
      <c r="F65" s="24">
        <v>10470.86</v>
      </c>
      <c r="G65" s="25">
        <v>4176957.94</v>
      </c>
      <c r="H65" s="26">
        <f t="shared" si="3"/>
        <v>2.5068148040772471E-3</v>
      </c>
    </row>
    <row r="66" spans="1:8" ht="12" customHeight="1" x14ac:dyDescent="0.2">
      <c r="A66" s="6">
        <v>61</v>
      </c>
      <c r="B66" s="7" t="s">
        <v>60</v>
      </c>
      <c r="C66" s="15">
        <v>544999.64</v>
      </c>
      <c r="D66" s="16">
        <v>25970209.219999999</v>
      </c>
      <c r="E66" s="13">
        <f t="shared" si="2"/>
        <v>2.0985569865193409E-2</v>
      </c>
      <c r="F66" s="15">
        <v>581933.31999999995</v>
      </c>
      <c r="G66" s="16">
        <v>26730336.84</v>
      </c>
      <c r="H66" s="13">
        <f t="shared" si="3"/>
        <v>2.1770519521818341E-2</v>
      </c>
    </row>
    <row r="67" spans="1:8" ht="12" customHeight="1" x14ac:dyDescent="0.2">
      <c r="A67" s="6">
        <v>62</v>
      </c>
      <c r="B67" s="7" t="s">
        <v>61</v>
      </c>
      <c r="C67" s="15">
        <v>285570.06</v>
      </c>
      <c r="D67" s="16">
        <v>20080680.219999999</v>
      </c>
      <c r="E67" s="13">
        <f t="shared" si="2"/>
        <v>1.4221134785841433E-2</v>
      </c>
      <c r="F67" s="15">
        <v>284302.8</v>
      </c>
      <c r="G67" s="16">
        <v>20770279.420000002</v>
      </c>
      <c r="H67" s="13">
        <f t="shared" si="3"/>
        <v>1.3687962220009458E-2</v>
      </c>
    </row>
    <row r="68" spans="1:8" ht="12" customHeight="1" x14ac:dyDescent="0.2">
      <c r="A68" s="6">
        <v>63</v>
      </c>
      <c r="B68" s="7" t="s">
        <v>62</v>
      </c>
      <c r="C68" s="15">
        <v>186128.74</v>
      </c>
      <c r="D68" s="16">
        <v>14654374.52</v>
      </c>
      <c r="E68" s="13">
        <f t="shared" si="2"/>
        <v>1.2701240830577599E-2</v>
      </c>
      <c r="F68" s="15">
        <v>195789.78</v>
      </c>
      <c r="G68" s="16">
        <v>15623109.220000001</v>
      </c>
      <c r="H68" s="13">
        <f t="shared" si="3"/>
        <v>1.2532062423871348E-2</v>
      </c>
    </row>
    <row r="69" spans="1:8" ht="12" customHeight="1" x14ac:dyDescent="0.2">
      <c r="A69" s="6">
        <v>64</v>
      </c>
      <c r="B69" s="7" t="s">
        <v>63</v>
      </c>
      <c r="C69" s="15">
        <v>376222.18</v>
      </c>
      <c r="D69" s="16">
        <v>20205630.219999999</v>
      </c>
      <c r="E69" s="13">
        <f t="shared" si="2"/>
        <v>1.8619670651381447E-2</v>
      </c>
      <c r="F69" s="15">
        <v>377402.3</v>
      </c>
      <c r="G69" s="16">
        <v>21248873.670000002</v>
      </c>
      <c r="H69" s="13">
        <f t="shared" si="3"/>
        <v>1.7761049637790047E-2</v>
      </c>
    </row>
    <row r="70" spans="1:8" ht="12" customHeight="1" x14ac:dyDescent="0.2">
      <c r="A70" s="6">
        <v>65</v>
      </c>
      <c r="B70" s="7" t="s">
        <v>64</v>
      </c>
      <c r="C70" s="15">
        <v>170163.8</v>
      </c>
      <c r="D70" s="16">
        <v>15532631.74</v>
      </c>
      <c r="E70" s="13">
        <f t="shared" ref="E70:E98" si="4">+C70/D70</f>
        <v>1.0955245888035196E-2</v>
      </c>
      <c r="F70" s="15">
        <v>183754.54</v>
      </c>
      <c r="G70" s="16">
        <v>20160420.039999999</v>
      </c>
      <c r="H70" s="13">
        <f t="shared" ref="H70:H98" si="5">+F70/G70</f>
        <v>9.1146186257734345E-3</v>
      </c>
    </row>
    <row r="71" spans="1:8" ht="12" customHeight="1" x14ac:dyDescent="0.2">
      <c r="A71" s="22">
        <v>66</v>
      </c>
      <c r="B71" s="23" t="s">
        <v>65</v>
      </c>
      <c r="C71" s="24">
        <v>1146470.6399999999</v>
      </c>
      <c r="D71" s="25">
        <v>44673832.210000001</v>
      </c>
      <c r="E71" s="26">
        <f t="shared" si="4"/>
        <v>2.5663136186990659E-2</v>
      </c>
      <c r="F71" s="24">
        <v>1201582.27</v>
      </c>
      <c r="G71" s="25">
        <v>47792316.259999998</v>
      </c>
      <c r="H71" s="26">
        <f t="shared" si="5"/>
        <v>2.5141745871096646E-2</v>
      </c>
    </row>
    <row r="72" spans="1:8" ht="12" customHeight="1" x14ac:dyDescent="0.2">
      <c r="A72" s="22">
        <v>67</v>
      </c>
      <c r="B72" s="23" t="s">
        <v>66</v>
      </c>
      <c r="C72" s="24">
        <v>104811.6</v>
      </c>
      <c r="D72" s="25">
        <v>10409583.5</v>
      </c>
      <c r="E72" s="26">
        <f t="shared" si="4"/>
        <v>1.0068760195833004E-2</v>
      </c>
      <c r="F72" s="24">
        <v>113535.36</v>
      </c>
      <c r="G72" s="25">
        <v>10989427.119999999</v>
      </c>
      <c r="H72" s="26">
        <f t="shared" si="5"/>
        <v>1.0331326534153312E-2</v>
      </c>
    </row>
    <row r="73" spans="1:8" ht="12" customHeight="1" x14ac:dyDescent="0.2">
      <c r="A73" s="22">
        <v>68</v>
      </c>
      <c r="B73" s="23" t="s">
        <v>67</v>
      </c>
      <c r="C73" s="24">
        <v>131898.74</v>
      </c>
      <c r="D73" s="25">
        <v>15390254.02</v>
      </c>
      <c r="E73" s="26">
        <f t="shared" si="4"/>
        <v>8.570276996636603E-3</v>
      </c>
      <c r="F73" s="24">
        <v>136399.79999999999</v>
      </c>
      <c r="G73" s="25">
        <v>15737832.18</v>
      </c>
      <c r="H73" s="26">
        <f t="shared" si="5"/>
        <v>8.6670005398418216E-3</v>
      </c>
    </row>
    <row r="74" spans="1:8" ht="12" customHeight="1" x14ac:dyDescent="0.2">
      <c r="A74" s="22">
        <v>69</v>
      </c>
      <c r="B74" s="23" t="s">
        <v>68</v>
      </c>
      <c r="C74" s="24">
        <v>543810.52</v>
      </c>
      <c r="D74" s="25">
        <v>32741200.739999998</v>
      </c>
      <c r="E74" s="26">
        <f t="shared" si="4"/>
        <v>1.6609363972886478E-2</v>
      </c>
      <c r="F74" s="24">
        <v>465739.34</v>
      </c>
      <c r="G74" s="25">
        <v>33772004.5</v>
      </c>
      <c r="H74" s="26">
        <f t="shared" si="5"/>
        <v>1.3790692820735589E-2</v>
      </c>
    </row>
    <row r="75" spans="1:8" ht="12" customHeight="1" x14ac:dyDescent="0.2">
      <c r="A75" s="22">
        <v>70</v>
      </c>
      <c r="B75" s="23" t="s">
        <v>69</v>
      </c>
      <c r="C75" s="24">
        <v>444229.28</v>
      </c>
      <c r="D75" s="25">
        <v>26526138.800000001</v>
      </c>
      <c r="E75" s="26">
        <f t="shared" si="4"/>
        <v>1.6746850468866582E-2</v>
      </c>
      <c r="F75" s="24">
        <v>451222.02</v>
      </c>
      <c r="G75" s="25">
        <v>28789618.239999998</v>
      </c>
      <c r="H75" s="26">
        <f t="shared" si="5"/>
        <v>1.5673081047426908E-2</v>
      </c>
    </row>
    <row r="76" spans="1:8" ht="12" customHeight="1" x14ac:dyDescent="0.2">
      <c r="A76" s="6">
        <v>71</v>
      </c>
      <c r="B76" s="7" t="s">
        <v>70</v>
      </c>
      <c r="C76" s="15">
        <v>2554335.38</v>
      </c>
      <c r="D76" s="16">
        <v>86887324.980000004</v>
      </c>
      <c r="E76" s="13">
        <f t="shared" si="4"/>
        <v>2.9398250902395312E-2</v>
      </c>
      <c r="F76" s="15">
        <v>2586518.7000000002</v>
      </c>
      <c r="G76" s="16">
        <v>91026624.239999995</v>
      </c>
      <c r="H76" s="13">
        <f t="shared" si="5"/>
        <v>2.841496893458784E-2</v>
      </c>
    </row>
    <row r="77" spans="1:8" ht="12" customHeight="1" x14ac:dyDescent="0.2">
      <c r="A77" s="6">
        <v>72</v>
      </c>
      <c r="B77" s="7" t="s">
        <v>71</v>
      </c>
      <c r="C77" s="15">
        <v>351182.52</v>
      </c>
      <c r="D77" s="16">
        <v>22645309.07</v>
      </c>
      <c r="E77" s="13">
        <f t="shared" si="4"/>
        <v>1.5507958796872364E-2</v>
      </c>
      <c r="F77" s="15">
        <v>361263.35999999999</v>
      </c>
      <c r="G77" s="16">
        <v>23396002.399999999</v>
      </c>
      <c r="H77" s="13">
        <f t="shared" si="5"/>
        <v>1.5441243073218355E-2</v>
      </c>
    </row>
    <row r="78" spans="1:8" ht="12" customHeight="1" x14ac:dyDescent="0.2">
      <c r="A78" s="6">
        <v>73</v>
      </c>
      <c r="B78" s="7" t="s">
        <v>72</v>
      </c>
      <c r="C78" s="15">
        <v>678090.28</v>
      </c>
      <c r="D78" s="16">
        <v>20860628.5</v>
      </c>
      <c r="E78" s="13">
        <f t="shared" si="4"/>
        <v>3.2505745452491998E-2</v>
      </c>
      <c r="F78" s="15">
        <v>699886.72</v>
      </c>
      <c r="G78" s="16">
        <v>21698595.780000001</v>
      </c>
      <c r="H78" s="13">
        <f t="shared" si="5"/>
        <v>3.2254931475570348E-2</v>
      </c>
    </row>
    <row r="79" spans="1:8" ht="12" customHeight="1" x14ac:dyDescent="0.2">
      <c r="A79" s="6">
        <v>74</v>
      </c>
      <c r="B79" s="7" t="s">
        <v>73</v>
      </c>
      <c r="C79" s="15">
        <v>304097.98</v>
      </c>
      <c r="D79" s="16">
        <v>20911531.02</v>
      </c>
      <c r="E79" s="13">
        <f t="shared" si="4"/>
        <v>1.4542119355543963E-2</v>
      </c>
      <c r="F79" s="15">
        <v>292681.34000000003</v>
      </c>
      <c r="G79" s="16">
        <v>21522563.120000001</v>
      </c>
      <c r="H79" s="13">
        <f t="shared" si="5"/>
        <v>1.3598814340473404E-2</v>
      </c>
    </row>
    <row r="80" spans="1:8" ht="12" customHeight="1" x14ac:dyDescent="0.2">
      <c r="A80" s="6">
        <v>75</v>
      </c>
      <c r="B80" s="7" t="s">
        <v>74</v>
      </c>
      <c r="C80" s="15">
        <v>37138.239999999998</v>
      </c>
      <c r="D80" s="16">
        <v>7847005.21</v>
      </c>
      <c r="E80" s="13">
        <f t="shared" si="4"/>
        <v>4.7327915562834187E-3</v>
      </c>
      <c r="F80" s="15">
        <v>31639.32</v>
      </c>
      <c r="G80" s="16">
        <v>8088474.8399999999</v>
      </c>
      <c r="H80" s="13">
        <f t="shared" si="5"/>
        <v>3.9116546228880897E-3</v>
      </c>
    </row>
    <row r="81" spans="1:8" ht="12" customHeight="1" x14ac:dyDescent="0.2">
      <c r="A81" s="22">
        <v>76</v>
      </c>
      <c r="B81" s="23" t="s">
        <v>75</v>
      </c>
      <c r="C81" s="24">
        <v>732368.68</v>
      </c>
      <c r="D81" s="25">
        <v>37702822.5</v>
      </c>
      <c r="E81" s="26">
        <f t="shared" si="4"/>
        <v>1.9424770652117625E-2</v>
      </c>
      <c r="F81" s="24">
        <v>867773.96000000008</v>
      </c>
      <c r="G81" s="25">
        <v>40661418.539999999</v>
      </c>
      <c r="H81" s="26">
        <f t="shared" si="5"/>
        <v>2.134145809857425E-2</v>
      </c>
    </row>
    <row r="82" spans="1:8" ht="12" customHeight="1" x14ac:dyDescent="0.2">
      <c r="A82" s="22">
        <v>77</v>
      </c>
      <c r="B82" s="23" t="s">
        <v>76</v>
      </c>
      <c r="C82" s="24">
        <v>25265677.379999999</v>
      </c>
      <c r="D82" s="25">
        <v>556835923.45000005</v>
      </c>
      <c r="E82" s="26">
        <f t="shared" si="4"/>
        <v>4.5373648351314889E-2</v>
      </c>
      <c r="F82" s="24">
        <v>29154451.039999999</v>
      </c>
      <c r="G82" s="25">
        <v>593089929.65999997</v>
      </c>
      <c r="H82" s="26">
        <f t="shared" si="5"/>
        <v>4.915688090794821E-2</v>
      </c>
    </row>
    <row r="83" spans="1:8" ht="12" customHeight="1" x14ac:dyDescent="0.2">
      <c r="A83" s="22">
        <v>78</v>
      </c>
      <c r="B83" s="23" t="s">
        <v>77</v>
      </c>
      <c r="C83" s="24">
        <v>2014712.34</v>
      </c>
      <c r="D83" s="25">
        <v>75635941.209999993</v>
      </c>
      <c r="E83" s="26">
        <f t="shared" si="4"/>
        <v>2.663697056940478E-2</v>
      </c>
      <c r="F83" s="24">
        <v>2103788.08</v>
      </c>
      <c r="G83" s="25">
        <v>80318313.400000006</v>
      </c>
      <c r="H83" s="26">
        <f t="shared" si="5"/>
        <v>2.6193130693902243E-2</v>
      </c>
    </row>
    <row r="84" spans="1:8" ht="12" customHeight="1" x14ac:dyDescent="0.2">
      <c r="A84" s="22">
        <v>79</v>
      </c>
      <c r="B84" s="23" t="s">
        <v>78</v>
      </c>
      <c r="C84" s="24">
        <v>3008070</v>
      </c>
      <c r="D84" s="25">
        <v>65653552.439999998</v>
      </c>
      <c r="E84" s="26">
        <f t="shared" si="4"/>
        <v>4.5817322722164038E-2</v>
      </c>
      <c r="F84" s="24">
        <v>3248099.06</v>
      </c>
      <c r="G84" s="25">
        <v>68217952.640000001</v>
      </c>
      <c r="H84" s="26">
        <f t="shared" si="5"/>
        <v>4.7613552361221965E-2</v>
      </c>
    </row>
    <row r="85" spans="1:8" ht="12" customHeight="1" x14ac:dyDescent="0.2">
      <c r="A85" s="22">
        <v>80</v>
      </c>
      <c r="B85" s="23" t="s">
        <v>79</v>
      </c>
      <c r="C85" s="24">
        <v>1125216.44</v>
      </c>
      <c r="D85" s="25">
        <v>46093491.32</v>
      </c>
      <c r="E85" s="26">
        <f t="shared" si="4"/>
        <v>2.4411612307435861E-2</v>
      </c>
      <c r="F85" s="24">
        <v>1108213.3500000001</v>
      </c>
      <c r="G85" s="25">
        <v>46692266.799999997</v>
      </c>
      <c r="H85" s="26">
        <f t="shared" si="5"/>
        <v>2.3734408842193976E-2</v>
      </c>
    </row>
    <row r="86" spans="1:8" ht="12" customHeight="1" x14ac:dyDescent="0.2">
      <c r="A86" s="6">
        <v>81</v>
      </c>
      <c r="B86" s="7" t="s">
        <v>80</v>
      </c>
      <c r="C86" s="15">
        <v>250437.42</v>
      </c>
      <c r="D86" s="16">
        <v>17041829.82</v>
      </c>
      <c r="E86" s="13">
        <f t="shared" si="4"/>
        <v>1.4695453636445244E-2</v>
      </c>
      <c r="F86" s="15">
        <v>230804.76</v>
      </c>
      <c r="G86" s="16">
        <v>17124134.100000001</v>
      </c>
      <c r="H86" s="13">
        <f t="shared" si="5"/>
        <v>1.3478331730653756E-2</v>
      </c>
    </row>
    <row r="87" spans="1:8" ht="12" customHeight="1" x14ac:dyDescent="0.2">
      <c r="A87" s="6">
        <v>82</v>
      </c>
      <c r="B87" s="7" t="s">
        <v>81</v>
      </c>
      <c r="C87" s="15">
        <v>193684.96000000002</v>
      </c>
      <c r="D87" s="16">
        <v>12761579.119999999</v>
      </c>
      <c r="E87" s="13">
        <f t="shared" si="4"/>
        <v>1.5177193839315399E-2</v>
      </c>
      <c r="F87" s="15">
        <v>192584.94</v>
      </c>
      <c r="G87" s="16">
        <v>13495652.24</v>
      </c>
      <c r="H87" s="13">
        <f t="shared" si="5"/>
        <v>1.4270146901769899E-2</v>
      </c>
    </row>
    <row r="88" spans="1:8" ht="12" customHeight="1" x14ac:dyDescent="0.2">
      <c r="A88" s="6">
        <v>83</v>
      </c>
      <c r="B88" s="7" t="s">
        <v>82</v>
      </c>
      <c r="C88" s="15">
        <v>26607.279999999999</v>
      </c>
      <c r="D88" s="16">
        <v>7617863.8600000003</v>
      </c>
      <c r="E88" s="13">
        <f t="shared" si="4"/>
        <v>3.4927481626063081E-3</v>
      </c>
      <c r="F88" s="15">
        <v>36167.620000000003</v>
      </c>
      <c r="G88" s="16">
        <v>7767207.7800000003</v>
      </c>
      <c r="H88" s="13">
        <f t="shared" si="5"/>
        <v>4.656450686581221E-3</v>
      </c>
    </row>
    <row r="89" spans="1:8" ht="12" customHeight="1" x14ac:dyDescent="0.2">
      <c r="A89" s="6">
        <v>84</v>
      </c>
      <c r="B89" s="7" t="s">
        <v>83</v>
      </c>
      <c r="C89" s="15">
        <v>430551.46</v>
      </c>
      <c r="D89" s="16">
        <v>23174432.640000001</v>
      </c>
      <c r="E89" s="13">
        <f t="shared" si="4"/>
        <v>1.8578727112259521E-2</v>
      </c>
      <c r="F89" s="15">
        <v>373257.58</v>
      </c>
      <c r="G89" s="16">
        <v>24953466.899999999</v>
      </c>
      <c r="H89" s="13">
        <f t="shared" si="5"/>
        <v>1.495814515457169E-2</v>
      </c>
    </row>
    <row r="90" spans="1:8" ht="12" customHeight="1" x14ac:dyDescent="0.2">
      <c r="A90" s="6">
        <v>85</v>
      </c>
      <c r="B90" s="7" t="s">
        <v>84</v>
      </c>
      <c r="C90" s="15">
        <v>206884.46</v>
      </c>
      <c r="D90" s="16">
        <v>21176637.219999999</v>
      </c>
      <c r="E90" s="13">
        <f t="shared" si="4"/>
        <v>9.7694670712218015E-3</v>
      </c>
      <c r="F90" s="15">
        <v>231652.5</v>
      </c>
      <c r="G90" s="16">
        <v>22703224.739999998</v>
      </c>
      <c r="H90" s="13">
        <f t="shared" si="5"/>
        <v>1.0203506446899579E-2</v>
      </c>
    </row>
    <row r="91" spans="1:8" ht="12" customHeight="1" x14ac:dyDescent="0.2">
      <c r="A91" s="22">
        <v>86</v>
      </c>
      <c r="B91" s="23" t="s">
        <v>85</v>
      </c>
      <c r="C91" s="24">
        <v>25956.36</v>
      </c>
      <c r="D91" s="25">
        <v>3809983.79</v>
      </c>
      <c r="E91" s="26">
        <f t="shared" si="4"/>
        <v>6.8127218987459265E-3</v>
      </c>
      <c r="F91" s="24">
        <v>23854.1</v>
      </c>
      <c r="G91" s="25">
        <v>4041895.53</v>
      </c>
      <c r="H91" s="26">
        <f t="shared" si="5"/>
        <v>5.901711170649678E-3</v>
      </c>
    </row>
    <row r="92" spans="1:8" ht="12" customHeight="1" x14ac:dyDescent="0.2">
      <c r="A92" s="22">
        <v>87</v>
      </c>
      <c r="B92" s="23" t="s">
        <v>86</v>
      </c>
      <c r="C92" s="24">
        <v>135342.6</v>
      </c>
      <c r="D92" s="25">
        <v>16944175.66</v>
      </c>
      <c r="E92" s="26">
        <f t="shared" si="4"/>
        <v>7.9875588353054174E-3</v>
      </c>
      <c r="F92" s="24">
        <v>139496.9</v>
      </c>
      <c r="G92" s="25">
        <v>18215846.02</v>
      </c>
      <c r="H92" s="26">
        <f t="shared" si="5"/>
        <v>7.6579973198521801E-3</v>
      </c>
    </row>
    <row r="93" spans="1:8" ht="12" customHeight="1" x14ac:dyDescent="0.2">
      <c r="A93" s="22">
        <v>88</v>
      </c>
      <c r="B93" s="23" t="s">
        <v>87</v>
      </c>
      <c r="C93" s="24">
        <v>266637.8</v>
      </c>
      <c r="D93" s="25">
        <v>16712366.060000001</v>
      </c>
      <c r="E93" s="26">
        <f t="shared" si="4"/>
        <v>1.595452128338553E-2</v>
      </c>
      <c r="F93" s="24">
        <v>293261.3</v>
      </c>
      <c r="G93" s="25">
        <v>17183236.210000001</v>
      </c>
      <c r="H93" s="26">
        <f t="shared" si="5"/>
        <v>1.7066709461244143E-2</v>
      </c>
    </row>
    <row r="94" spans="1:8" ht="12" customHeight="1" x14ac:dyDescent="0.2">
      <c r="A94" s="22">
        <v>89</v>
      </c>
      <c r="B94" s="23" t="s">
        <v>88</v>
      </c>
      <c r="C94" s="24">
        <v>1881994.68</v>
      </c>
      <c r="D94" s="25">
        <v>63432004.439999998</v>
      </c>
      <c r="E94" s="26">
        <f t="shared" si="4"/>
        <v>2.9669481464678748E-2</v>
      </c>
      <c r="F94" s="24">
        <v>2036584.1</v>
      </c>
      <c r="G94" s="25">
        <v>67021704.100000001</v>
      </c>
      <c r="H94" s="26">
        <f t="shared" si="5"/>
        <v>3.0386934014111407E-2</v>
      </c>
    </row>
    <row r="95" spans="1:8" ht="12" customHeight="1" x14ac:dyDescent="0.2">
      <c r="A95" s="22">
        <v>90</v>
      </c>
      <c r="B95" s="23" t="s">
        <v>89</v>
      </c>
      <c r="C95" s="24">
        <v>331169.96000000002</v>
      </c>
      <c r="D95" s="25">
        <v>31812659.539999999</v>
      </c>
      <c r="E95" s="26">
        <f t="shared" si="4"/>
        <v>1.0410005475449163E-2</v>
      </c>
      <c r="F95" s="24">
        <v>354752.96</v>
      </c>
      <c r="G95" s="25">
        <v>33970553.479999997</v>
      </c>
      <c r="H95" s="26">
        <f t="shared" si="5"/>
        <v>1.0442954961238978E-2</v>
      </c>
    </row>
    <row r="96" spans="1:8" ht="12" customHeight="1" x14ac:dyDescent="0.2">
      <c r="A96" s="6">
        <v>91</v>
      </c>
      <c r="B96" s="7" t="s">
        <v>90</v>
      </c>
      <c r="C96" s="15">
        <v>149442.66</v>
      </c>
      <c r="D96" s="16">
        <v>15558833.68</v>
      </c>
      <c r="E96" s="13">
        <f t="shared" si="4"/>
        <v>9.6050040172419929E-3</v>
      </c>
      <c r="F96" s="15">
        <v>164911.76</v>
      </c>
      <c r="G96" s="16">
        <v>16146584.34</v>
      </c>
      <c r="H96" s="13">
        <f t="shared" si="5"/>
        <v>1.0213414585242244E-2</v>
      </c>
    </row>
    <row r="97" spans="1:8" ht="12" customHeight="1" x14ac:dyDescent="0.2">
      <c r="A97" s="6">
        <v>92</v>
      </c>
      <c r="B97" s="7" t="s">
        <v>91</v>
      </c>
      <c r="C97" s="15">
        <v>18744.62</v>
      </c>
      <c r="D97" s="16">
        <v>6791542.96</v>
      </c>
      <c r="E97" s="13">
        <f t="shared" si="4"/>
        <v>2.7599943209370495E-3</v>
      </c>
      <c r="F97" s="15">
        <v>18310.16</v>
      </c>
      <c r="G97" s="16">
        <v>7194694.04</v>
      </c>
      <c r="H97" s="13">
        <f t="shared" si="5"/>
        <v>2.5449532528001705E-3</v>
      </c>
    </row>
    <row r="98" spans="1:8" ht="12" customHeight="1" thickBot="1" x14ac:dyDescent="0.25">
      <c r="A98" s="6">
        <v>93</v>
      </c>
      <c r="B98" s="7" t="s">
        <v>92</v>
      </c>
      <c r="C98" s="15">
        <v>612774.12</v>
      </c>
      <c r="D98" s="16">
        <v>45441269.450000003</v>
      </c>
      <c r="E98" s="13">
        <f t="shared" si="4"/>
        <v>1.3484969223279478E-2</v>
      </c>
      <c r="F98" s="15">
        <v>824729.42</v>
      </c>
      <c r="G98" s="16">
        <v>49454933.049999997</v>
      </c>
      <c r="H98" s="13">
        <f t="shared" si="5"/>
        <v>1.6676383307731524E-2</v>
      </c>
    </row>
    <row r="99" spans="1:8" ht="13.5" thickTop="1" x14ac:dyDescent="0.2">
      <c r="A99" s="30"/>
      <c r="B99" s="31" t="s">
        <v>93</v>
      </c>
      <c r="C99" s="32">
        <f>SUM(C6:C98)</f>
        <v>150778715.58000004</v>
      </c>
      <c r="D99" s="32">
        <f>SUM(D6:D98)</f>
        <v>5301852702.869997</v>
      </c>
      <c r="E99" s="34">
        <f>+C99/D99</f>
        <v>2.8438872980831881E-2</v>
      </c>
      <c r="F99" s="32">
        <f>SUM(F6:F98)</f>
        <v>161773586.53999996</v>
      </c>
      <c r="G99" s="32">
        <f>SUM(G6:G98)</f>
        <v>5587369523.0199986</v>
      </c>
      <c r="H99" s="34">
        <f>+F99/G99</f>
        <v>2.8953443274781047E-2</v>
      </c>
    </row>
    <row r="100" spans="1:8" ht="13.5" thickBot="1" x14ac:dyDescent="0.25">
      <c r="A100" s="1"/>
      <c r="B100" s="1"/>
      <c r="C100" s="36">
        <v>150778715.58000001</v>
      </c>
      <c r="D100" s="39">
        <v>5301852702.869997</v>
      </c>
      <c r="E100" s="38">
        <f>+C100/D100</f>
        <v>2.8438872980831878E-2</v>
      </c>
      <c r="F100" s="36">
        <v>161773586.53999996</v>
      </c>
      <c r="G100" s="36">
        <v>5587369523.0199986</v>
      </c>
      <c r="H100" s="38">
        <f>+F100/G100</f>
        <v>2.8953443274781047E-2</v>
      </c>
    </row>
    <row r="101" spans="1:8" ht="13.5" thickTop="1" x14ac:dyDescent="0.2">
      <c r="C101" s="37">
        <f>+C99-C100</f>
        <v>0</v>
      </c>
      <c r="D101" s="37">
        <f>+D99-D100</f>
        <v>0</v>
      </c>
      <c r="F101" s="37">
        <f>+F99-F100</f>
        <v>0</v>
      </c>
      <c r="G101" s="37">
        <f>+G99-G100</f>
        <v>0</v>
      </c>
    </row>
  </sheetData>
  <mergeCells count="1">
    <mergeCell ref="A3:B5"/>
  </mergeCells>
  <printOptions horizontalCentered="1"/>
  <pageMargins left="0.2" right="0.5" top="0.25" bottom="0.25" header="0" footer="0.25"/>
  <pageSetup scale="95" orientation="portrait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table 26B pg 1</vt:lpstr>
      <vt:lpstr>table 26B pg2</vt:lpstr>
      <vt:lpstr>table 26B full dataset</vt:lpstr>
      <vt:lpstr>'table 26B full dataset'!Print_Area</vt:lpstr>
      <vt:lpstr>'table 26B pg 1'!Print_Area</vt:lpstr>
      <vt:lpstr>'table 26B pg2'!Print_Area</vt:lpstr>
      <vt:lpstr>'table 26B full dataset'!Print_Titles</vt:lpstr>
      <vt:lpstr>'table 26B pg 1'!Print_Titles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Berliner, Amber</cp:lastModifiedBy>
  <cp:lastPrinted>2025-03-13T12:57:23Z</cp:lastPrinted>
  <dcterms:created xsi:type="dcterms:W3CDTF">2002-02-14T17:34:37Z</dcterms:created>
  <dcterms:modified xsi:type="dcterms:W3CDTF">2026-03-06T16:37:15Z</dcterms:modified>
</cp:coreProperties>
</file>