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S:\(M) PAT-Shared\Reports\Inheritance Tax Reporting\2026\"/>
    </mc:Choice>
  </mc:AlternateContent>
  <xr:revisionPtr revIDLastSave="0" documentId="13_ncr:1_{55AE10FE-0F14-40FF-829F-4F66A0803300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2026 Inheritance Taxes Paid" sheetId="4" r:id="rId1"/>
  </sheets>
  <definedNames>
    <definedName name="_xlnm.Print_Area" localSheetId="0">'2026 Inheritance Taxes Paid'!$A$1:$J$501</definedName>
    <definedName name="_xlnm.Print_Titles" localSheetId="0">'2026 Inheritance Taxes Paid'!$3:$7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7" i="4" l="1"/>
  <c r="E498" i="4"/>
  <c r="E497" i="4"/>
  <c r="E496" i="4"/>
  <c r="G260" i="4"/>
  <c r="H130" i="4" l="1"/>
  <c r="F285" i="4" l="1"/>
  <c r="G215" i="4" l="1"/>
  <c r="G110" i="4" l="1"/>
  <c r="E27" i="4"/>
  <c r="F27" i="4"/>
  <c r="G27" i="4"/>
  <c r="H27" i="4"/>
  <c r="E17" i="4"/>
  <c r="H17" i="4"/>
  <c r="G17" i="4"/>
  <c r="I17" i="4" s="1"/>
  <c r="F17" i="4"/>
  <c r="E37" i="4" l="1"/>
  <c r="F37" i="4"/>
  <c r="G37" i="4"/>
  <c r="H37" i="4"/>
  <c r="I37" i="4"/>
  <c r="E200" i="4"/>
  <c r="F200" i="4"/>
  <c r="G200" i="4"/>
  <c r="H200" i="4"/>
  <c r="E60" i="4"/>
  <c r="F60" i="4"/>
  <c r="G60" i="4"/>
  <c r="H60" i="4"/>
  <c r="H47" i="4"/>
  <c r="G47" i="4"/>
  <c r="F47" i="4"/>
  <c r="E47" i="4"/>
  <c r="I60" i="4" l="1"/>
  <c r="I47" i="4"/>
  <c r="H12" i="4"/>
  <c r="G12" i="4"/>
  <c r="F12" i="4"/>
  <c r="E12" i="4"/>
  <c r="I12" i="4" l="1"/>
  <c r="E260" i="4"/>
  <c r="F260" i="4"/>
  <c r="H260" i="4"/>
  <c r="F465" i="4"/>
  <c r="F470" i="4"/>
  <c r="F497" i="4"/>
  <c r="F496" i="4"/>
  <c r="I2" i="4"/>
  <c r="H2" i="4"/>
  <c r="G2" i="4"/>
  <c r="F2" i="4"/>
  <c r="E2" i="4"/>
  <c r="H22" i="4"/>
  <c r="G22" i="4"/>
  <c r="F22" i="4"/>
  <c r="E22" i="4"/>
  <c r="G375" i="4" l="1"/>
  <c r="H375" i="4"/>
  <c r="H345" i="4"/>
  <c r="G345" i="4"/>
  <c r="H325" i="4"/>
  <c r="G325" i="4"/>
  <c r="I325" i="4" s="1"/>
  <c r="H280" i="4"/>
  <c r="G280" i="4"/>
  <c r="H220" i="4"/>
  <c r="G220" i="4"/>
  <c r="H215" i="4"/>
  <c r="I215" i="4" s="1"/>
  <c r="H210" i="4"/>
  <c r="G210" i="4"/>
  <c r="H205" i="4"/>
  <c r="G205" i="4"/>
  <c r="H185" i="4"/>
  <c r="G185" i="4"/>
  <c r="H175" i="4"/>
  <c r="G175" i="4"/>
  <c r="F325" i="4"/>
  <c r="E325" i="4"/>
  <c r="F280" i="4"/>
  <c r="E280" i="4"/>
  <c r="F185" i="4"/>
  <c r="E185" i="4"/>
  <c r="F175" i="4"/>
  <c r="E175" i="4"/>
  <c r="F375" i="4"/>
  <c r="E375" i="4"/>
  <c r="F345" i="4"/>
  <c r="E345" i="4"/>
  <c r="F220" i="4"/>
  <c r="E220" i="4"/>
  <c r="F215" i="4"/>
  <c r="E215" i="4"/>
  <c r="F210" i="4"/>
  <c r="E210" i="4"/>
  <c r="F205" i="4"/>
  <c r="E205" i="4"/>
  <c r="E100" i="4"/>
  <c r="F100" i="4"/>
  <c r="G100" i="4"/>
  <c r="H100" i="4"/>
  <c r="E105" i="4"/>
  <c r="F105" i="4"/>
  <c r="G105" i="4"/>
  <c r="H105" i="4"/>
  <c r="E110" i="4"/>
  <c r="F110" i="4"/>
  <c r="H110" i="4"/>
  <c r="I110" i="4" s="1"/>
  <c r="I100" i="4" l="1"/>
  <c r="I105" i="4"/>
  <c r="E465" i="4" l="1"/>
  <c r="I22" i="4"/>
  <c r="I175" i="4"/>
  <c r="I185" i="4"/>
  <c r="I205" i="4"/>
  <c r="I210" i="4"/>
  <c r="I220" i="4"/>
  <c r="I280" i="4"/>
  <c r="I345" i="4"/>
  <c r="I375" i="4"/>
  <c r="H498" i="4" l="1"/>
  <c r="H497" i="4"/>
  <c r="H496" i="4"/>
  <c r="G498" i="4"/>
  <c r="G497" i="4"/>
  <c r="G496" i="4"/>
  <c r="F498" i="4"/>
  <c r="E455" i="4"/>
  <c r="F455" i="4"/>
  <c r="G455" i="4"/>
  <c r="H455" i="4"/>
  <c r="E23" i="4"/>
  <c r="F23" i="4"/>
  <c r="G23" i="4"/>
  <c r="H23" i="4"/>
  <c r="E265" i="4"/>
  <c r="F265" i="4"/>
  <c r="G265" i="4"/>
  <c r="H265" i="4"/>
  <c r="E32" i="4"/>
  <c r="F32" i="4"/>
  <c r="G32" i="4"/>
  <c r="H32" i="4"/>
  <c r="E475" i="4"/>
  <c r="F475" i="4"/>
  <c r="G475" i="4"/>
  <c r="H475" i="4"/>
  <c r="E470" i="4"/>
  <c r="G470" i="4"/>
  <c r="H470" i="4"/>
  <c r="G465" i="4"/>
  <c r="H465" i="4"/>
  <c r="E460" i="4"/>
  <c r="F460" i="4"/>
  <c r="G460" i="4"/>
  <c r="H460" i="4"/>
  <c r="E450" i="4"/>
  <c r="F450" i="4"/>
  <c r="G450" i="4"/>
  <c r="H450" i="4"/>
  <c r="E445" i="4"/>
  <c r="F445" i="4"/>
  <c r="G445" i="4"/>
  <c r="H445" i="4"/>
  <c r="E440" i="4"/>
  <c r="F440" i="4"/>
  <c r="G440" i="4"/>
  <c r="H440" i="4"/>
  <c r="E435" i="4"/>
  <c r="F435" i="4"/>
  <c r="G435" i="4"/>
  <c r="H435" i="4"/>
  <c r="E430" i="4"/>
  <c r="F430" i="4"/>
  <c r="G430" i="4"/>
  <c r="H430" i="4"/>
  <c r="E425" i="4"/>
  <c r="F425" i="4"/>
  <c r="G425" i="4"/>
  <c r="H425" i="4"/>
  <c r="E420" i="4"/>
  <c r="F420" i="4"/>
  <c r="G420" i="4"/>
  <c r="H420" i="4"/>
  <c r="E415" i="4"/>
  <c r="F415" i="4"/>
  <c r="G415" i="4"/>
  <c r="H415" i="4"/>
  <c r="E410" i="4"/>
  <c r="F410" i="4"/>
  <c r="G410" i="4"/>
  <c r="H410" i="4"/>
  <c r="E405" i="4"/>
  <c r="F405" i="4"/>
  <c r="G405" i="4"/>
  <c r="H405" i="4"/>
  <c r="E400" i="4"/>
  <c r="F400" i="4"/>
  <c r="G400" i="4"/>
  <c r="H400" i="4"/>
  <c r="E395" i="4"/>
  <c r="F395" i="4"/>
  <c r="G395" i="4"/>
  <c r="H395" i="4"/>
  <c r="E390" i="4"/>
  <c r="F390" i="4"/>
  <c r="G390" i="4"/>
  <c r="H390" i="4"/>
  <c r="E385" i="4"/>
  <c r="F385" i="4"/>
  <c r="G385" i="4"/>
  <c r="H385" i="4"/>
  <c r="E380" i="4"/>
  <c r="F380" i="4"/>
  <c r="G380" i="4"/>
  <c r="H380" i="4"/>
  <c r="H376" i="4"/>
  <c r="F376" i="4"/>
  <c r="G376" i="4"/>
  <c r="E370" i="4"/>
  <c r="F370" i="4"/>
  <c r="G370" i="4"/>
  <c r="H370" i="4"/>
  <c r="E365" i="4"/>
  <c r="F365" i="4"/>
  <c r="G365" i="4"/>
  <c r="H365" i="4"/>
  <c r="E360" i="4"/>
  <c r="F360" i="4"/>
  <c r="G360" i="4"/>
  <c r="H360" i="4"/>
  <c r="E355" i="4"/>
  <c r="F355" i="4"/>
  <c r="G355" i="4"/>
  <c r="H355" i="4"/>
  <c r="E350" i="4"/>
  <c r="F350" i="4"/>
  <c r="G350" i="4"/>
  <c r="H350" i="4"/>
  <c r="H346" i="4"/>
  <c r="G346" i="4"/>
  <c r="E340" i="4"/>
  <c r="F340" i="4"/>
  <c r="G340" i="4"/>
  <c r="H340" i="4"/>
  <c r="E335" i="4"/>
  <c r="F335" i="4"/>
  <c r="G335" i="4"/>
  <c r="H335" i="4"/>
  <c r="E330" i="4"/>
  <c r="F330" i="4"/>
  <c r="G330" i="4"/>
  <c r="H330" i="4"/>
  <c r="G326" i="4"/>
  <c r="F326" i="4"/>
  <c r="E326" i="4"/>
  <c r="H326" i="4"/>
  <c r="E320" i="4"/>
  <c r="F320" i="4"/>
  <c r="G320" i="4"/>
  <c r="H320" i="4"/>
  <c r="E315" i="4"/>
  <c r="F315" i="4"/>
  <c r="G315" i="4"/>
  <c r="H315" i="4"/>
  <c r="E310" i="4"/>
  <c r="F310" i="4"/>
  <c r="G310" i="4"/>
  <c r="H310" i="4"/>
  <c r="E305" i="4"/>
  <c r="F305" i="4"/>
  <c r="G305" i="4"/>
  <c r="H305" i="4"/>
  <c r="E300" i="4"/>
  <c r="F300" i="4"/>
  <c r="G300" i="4"/>
  <c r="H300" i="4"/>
  <c r="E295" i="4"/>
  <c r="F295" i="4"/>
  <c r="G295" i="4"/>
  <c r="H295" i="4"/>
  <c r="E290" i="4"/>
  <c r="F290" i="4"/>
  <c r="G290" i="4"/>
  <c r="H290" i="4"/>
  <c r="E285" i="4"/>
  <c r="G285" i="4"/>
  <c r="H285" i="4"/>
  <c r="G281" i="4"/>
  <c r="F281" i="4"/>
  <c r="E281" i="4"/>
  <c r="H281" i="4"/>
  <c r="E275" i="4"/>
  <c r="F275" i="4"/>
  <c r="G275" i="4"/>
  <c r="H275" i="4"/>
  <c r="E270" i="4"/>
  <c r="F270" i="4"/>
  <c r="G270" i="4"/>
  <c r="H270" i="4"/>
  <c r="E255" i="4"/>
  <c r="F255" i="4"/>
  <c r="G255" i="4"/>
  <c r="H255" i="4"/>
  <c r="E250" i="4"/>
  <c r="F250" i="4"/>
  <c r="G250" i="4"/>
  <c r="H250" i="4"/>
  <c r="E245" i="4"/>
  <c r="F245" i="4"/>
  <c r="G245" i="4"/>
  <c r="H245" i="4"/>
  <c r="E240" i="4"/>
  <c r="F240" i="4"/>
  <c r="G240" i="4"/>
  <c r="H240" i="4"/>
  <c r="E235" i="4"/>
  <c r="F235" i="4"/>
  <c r="G235" i="4"/>
  <c r="H235" i="4"/>
  <c r="E230" i="4"/>
  <c r="F230" i="4"/>
  <c r="G230" i="4"/>
  <c r="H230" i="4"/>
  <c r="E225" i="4"/>
  <c r="F225" i="4"/>
  <c r="G225" i="4"/>
  <c r="H225" i="4"/>
  <c r="E195" i="4"/>
  <c r="F195" i="4"/>
  <c r="G195" i="4"/>
  <c r="H195" i="4"/>
  <c r="E190" i="4"/>
  <c r="F190" i="4"/>
  <c r="G190" i="4"/>
  <c r="H190" i="4"/>
  <c r="E186" i="4"/>
  <c r="F186" i="4"/>
  <c r="G186" i="4"/>
  <c r="H186" i="4"/>
  <c r="E180" i="4"/>
  <c r="F180" i="4"/>
  <c r="G180" i="4"/>
  <c r="H180" i="4"/>
  <c r="G176" i="4"/>
  <c r="H176" i="4"/>
  <c r="E170" i="4"/>
  <c r="F170" i="4"/>
  <c r="G170" i="4"/>
  <c r="H170" i="4"/>
  <c r="E165" i="4"/>
  <c r="F165" i="4"/>
  <c r="G165" i="4"/>
  <c r="H165" i="4"/>
  <c r="E160" i="4"/>
  <c r="F160" i="4"/>
  <c r="G160" i="4"/>
  <c r="H160" i="4"/>
  <c r="E155" i="4"/>
  <c r="F155" i="4"/>
  <c r="G155" i="4"/>
  <c r="H155" i="4"/>
  <c r="E150" i="4"/>
  <c r="F150" i="4"/>
  <c r="G150" i="4"/>
  <c r="H150" i="4"/>
  <c r="E145" i="4"/>
  <c r="F145" i="4"/>
  <c r="G145" i="4"/>
  <c r="H145" i="4"/>
  <c r="E140" i="4"/>
  <c r="F140" i="4"/>
  <c r="G140" i="4"/>
  <c r="H140" i="4"/>
  <c r="E135" i="4"/>
  <c r="F135" i="4"/>
  <c r="G135" i="4"/>
  <c r="H135" i="4"/>
  <c r="E130" i="4"/>
  <c r="F130" i="4"/>
  <c r="G130" i="4"/>
  <c r="I130" i="4" s="1"/>
  <c r="E125" i="4"/>
  <c r="F125" i="4"/>
  <c r="G125" i="4"/>
  <c r="H125" i="4"/>
  <c r="E120" i="4"/>
  <c r="F120" i="4"/>
  <c r="G120" i="4"/>
  <c r="H120" i="4"/>
  <c r="E115" i="4"/>
  <c r="F115" i="4"/>
  <c r="G115" i="4"/>
  <c r="H115" i="4"/>
  <c r="E95" i="4"/>
  <c r="F95" i="4"/>
  <c r="G95" i="4"/>
  <c r="H95" i="4"/>
  <c r="E90" i="4"/>
  <c r="F90" i="4"/>
  <c r="G90" i="4"/>
  <c r="H90" i="4"/>
  <c r="E85" i="4"/>
  <c r="F85" i="4"/>
  <c r="G85" i="4"/>
  <c r="H85" i="4"/>
  <c r="E80" i="4"/>
  <c r="F80" i="4"/>
  <c r="G80" i="4"/>
  <c r="H80" i="4"/>
  <c r="E75" i="4"/>
  <c r="F75" i="4"/>
  <c r="G75" i="4"/>
  <c r="H75" i="4"/>
  <c r="E70" i="4"/>
  <c r="F70" i="4"/>
  <c r="G70" i="4"/>
  <c r="H70" i="4"/>
  <c r="E65" i="4"/>
  <c r="F65" i="4"/>
  <c r="G65" i="4"/>
  <c r="I65" i="4" s="1"/>
  <c r="H65" i="4"/>
  <c r="H52" i="4"/>
  <c r="G52" i="4"/>
  <c r="F52" i="4"/>
  <c r="E52" i="4"/>
  <c r="H42" i="4"/>
  <c r="G42" i="4"/>
  <c r="F42" i="4"/>
  <c r="E42" i="4"/>
  <c r="H18" i="4"/>
  <c r="E499" i="4" l="1"/>
  <c r="F499" i="4"/>
  <c r="I440" i="4"/>
  <c r="I405" i="4"/>
  <c r="I52" i="4"/>
  <c r="I460" i="4"/>
  <c r="I475" i="4"/>
  <c r="I465" i="4"/>
  <c r="I435" i="4"/>
  <c r="I350" i="4"/>
  <c r="I330" i="4"/>
  <c r="I295" i="4"/>
  <c r="I255" i="4"/>
  <c r="I165" i="4"/>
  <c r="I400" i="4"/>
  <c r="I355" i="4"/>
  <c r="I370" i="4"/>
  <c r="I395" i="4"/>
  <c r="I360" i="4"/>
  <c r="I380" i="4"/>
  <c r="I365" i="4"/>
  <c r="I385" i="4"/>
  <c r="I390" i="4"/>
  <c r="I335" i="4"/>
  <c r="I315" i="4"/>
  <c r="I320" i="4"/>
  <c r="I340" i="4"/>
  <c r="I285" i="4"/>
  <c r="I275" i="4"/>
  <c r="I310" i="4"/>
  <c r="I265" i="4"/>
  <c r="I300" i="4"/>
  <c r="I290" i="4"/>
  <c r="I270" i="4"/>
  <c r="I305" i="4"/>
  <c r="I240" i="4"/>
  <c r="I230" i="4"/>
  <c r="I245" i="4"/>
  <c r="I235" i="4"/>
  <c r="I250" i="4"/>
  <c r="I260" i="4"/>
  <c r="I225" i="4"/>
  <c r="I190" i="4"/>
  <c r="I180" i="4"/>
  <c r="I170" i="4"/>
  <c r="I195" i="4"/>
  <c r="I200" i="4"/>
  <c r="I155" i="4"/>
  <c r="I150" i="4"/>
  <c r="I135" i="4"/>
  <c r="I120" i="4"/>
  <c r="I145" i="4"/>
  <c r="I140" i="4"/>
  <c r="I125" i="4"/>
  <c r="I160" i="4"/>
  <c r="I115" i="4"/>
  <c r="I95" i="4"/>
  <c r="I90" i="4"/>
  <c r="I85" i="4"/>
  <c r="I80" i="4"/>
  <c r="I75" i="4"/>
  <c r="I70" i="4"/>
  <c r="I42" i="4"/>
  <c r="I32" i="4"/>
  <c r="I410" i="4"/>
  <c r="I415" i="4"/>
  <c r="I420" i="4"/>
  <c r="I425" i="4"/>
  <c r="I430" i="4"/>
  <c r="I445" i="4"/>
  <c r="I450" i="4"/>
  <c r="I455" i="4"/>
  <c r="H499" i="4"/>
  <c r="I470" i="4"/>
  <c r="G499" i="4"/>
  <c r="I499" i="4" l="1"/>
</calcChain>
</file>

<file path=xl/sharedStrings.xml><?xml version="1.0" encoding="utf-8"?>
<sst xmlns="http://schemas.openxmlformats.org/spreadsheetml/2006/main" count="487" uniqueCount="118">
  <si>
    <r>
      <rPr>
        <sz val="10"/>
        <rFont val="Times New Roman"/>
        <family val="1"/>
      </rPr>
      <t>Adams</t>
    </r>
  </si>
  <si>
    <r>
      <rPr>
        <sz val="10"/>
        <rFont val="Times New Roman"/>
        <family val="1"/>
      </rPr>
      <t>Antelope</t>
    </r>
  </si>
  <si>
    <r>
      <rPr>
        <sz val="10"/>
        <rFont val="Times New Roman"/>
        <family val="1"/>
      </rPr>
      <t>Arthur</t>
    </r>
  </si>
  <si>
    <r>
      <rPr>
        <sz val="10"/>
        <rFont val="Times New Roman"/>
        <family val="1"/>
      </rPr>
      <t>Banner</t>
    </r>
  </si>
  <si>
    <r>
      <rPr>
        <sz val="10"/>
        <rFont val="Times New Roman"/>
        <family val="1"/>
      </rPr>
      <t>Blaine</t>
    </r>
  </si>
  <si>
    <r>
      <rPr>
        <sz val="10"/>
        <rFont val="Times New Roman"/>
        <family val="1"/>
      </rPr>
      <t>Boone</t>
    </r>
  </si>
  <si>
    <r>
      <rPr>
        <sz val="10"/>
        <rFont val="Times New Roman"/>
        <family val="1"/>
      </rPr>
      <t>Box Butte</t>
    </r>
  </si>
  <si>
    <r>
      <rPr>
        <sz val="10"/>
        <rFont val="Times New Roman"/>
        <family val="1"/>
      </rPr>
      <t>Boyd</t>
    </r>
  </si>
  <si>
    <r>
      <rPr>
        <sz val="10"/>
        <rFont val="Times New Roman"/>
        <family val="1"/>
      </rPr>
      <t>Brown</t>
    </r>
  </si>
  <si>
    <r>
      <rPr>
        <sz val="10"/>
        <rFont val="Times New Roman"/>
        <family val="1"/>
      </rPr>
      <t>Buffalo</t>
    </r>
  </si>
  <si>
    <r>
      <rPr>
        <sz val="10"/>
        <rFont val="Times New Roman"/>
        <family val="1"/>
      </rPr>
      <t>Burt</t>
    </r>
  </si>
  <si>
    <r>
      <rPr>
        <sz val="10"/>
        <rFont val="Times New Roman"/>
        <family val="1"/>
      </rPr>
      <t>Butler</t>
    </r>
  </si>
  <si>
    <r>
      <rPr>
        <sz val="10"/>
        <rFont val="Times New Roman"/>
        <family val="1"/>
      </rPr>
      <t>Cass</t>
    </r>
  </si>
  <si>
    <r>
      <rPr>
        <sz val="10"/>
        <rFont val="Times New Roman"/>
        <family val="1"/>
      </rPr>
      <t>Cedar</t>
    </r>
  </si>
  <si>
    <r>
      <rPr>
        <sz val="10"/>
        <rFont val="Times New Roman"/>
        <family val="1"/>
      </rPr>
      <t>Chase</t>
    </r>
  </si>
  <si>
    <r>
      <rPr>
        <sz val="10"/>
        <rFont val="Times New Roman"/>
        <family val="1"/>
      </rPr>
      <t>Cherry</t>
    </r>
  </si>
  <si>
    <r>
      <rPr>
        <sz val="10"/>
        <rFont val="Times New Roman"/>
        <family val="1"/>
      </rPr>
      <t>Cheyenne</t>
    </r>
  </si>
  <si>
    <r>
      <rPr>
        <sz val="10"/>
        <rFont val="Times New Roman"/>
        <family val="1"/>
      </rPr>
      <t>Clay</t>
    </r>
  </si>
  <si>
    <r>
      <rPr>
        <sz val="10"/>
        <rFont val="Times New Roman"/>
        <family val="1"/>
      </rPr>
      <t>Colfax</t>
    </r>
  </si>
  <si>
    <r>
      <rPr>
        <sz val="10"/>
        <rFont val="Times New Roman"/>
        <family val="1"/>
      </rPr>
      <t>Cuming</t>
    </r>
  </si>
  <si>
    <r>
      <rPr>
        <sz val="10"/>
        <rFont val="Times New Roman"/>
        <family val="1"/>
      </rPr>
      <t>Custer</t>
    </r>
  </si>
  <si>
    <r>
      <rPr>
        <sz val="10"/>
        <rFont val="Times New Roman"/>
        <family val="1"/>
      </rPr>
      <t>Dakota</t>
    </r>
  </si>
  <si>
    <r>
      <rPr>
        <sz val="10"/>
        <rFont val="Times New Roman"/>
        <family val="1"/>
      </rPr>
      <t>Dawes</t>
    </r>
  </si>
  <si>
    <r>
      <rPr>
        <sz val="10"/>
        <rFont val="Times New Roman"/>
        <family val="1"/>
      </rPr>
      <t>Dawson</t>
    </r>
  </si>
  <si>
    <r>
      <rPr>
        <sz val="10"/>
        <rFont val="Times New Roman"/>
        <family val="1"/>
      </rPr>
      <t>Deuel</t>
    </r>
  </si>
  <si>
    <r>
      <rPr>
        <sz val="10"/>
        <rFont val="Times New Roman"/>
        <family val="1"/>
      </rPr>
      <t>Dixon</t>
    </r>
  </si>
  <si>
    <r>
      <rPr>
        <sz val="10"/>
        <rFont val="Times New Roman"/>
        <family val="1"/>
      </rPr>
      <t>Dodge</t>
    </r>
  </si>
  <si>
    <r>
      <rPr>
        <sz val="10"/>
        <rFont val="Times New Roman"/>
        <family val="1"/>
      </rPr>
      <t>Douglas</t>
    </r>
  </si>
  <si>
    <r>
      <rPr>
        <sz val="10"/>
        <rFont val="Times New Roman"/>
        <family val="1"/>
      </rPr>
      <t>Dundy</t>
    </r>
  </si>
  <si>
    <r>
      <rPr>
        <sz val="10"/>
        <rFont val="Times New Roman"/>
        <family val="1"/>
      </rPr>
      <t>Fillmore</t>
    </r>
  </si>
  <si>
    <r>
      <rPr>
        <sz val="10"/>
        <rFont val="Times New Roman"/>
        <family val="1"/>
      </rPr>
      <t>Franklin</t>
    </r>
  </si>
  <si>
    <r>
      <rPr>
        <sz val="10"/>
        <rFont val="Times New Roman"/>
        <family val="1"/>
      </rPr>
      <t>Frontier</t>
    </r>
  </si>
  <si>
    <r>
      <rPr>
        <sz val="10"/>
        <rFont val="Times New Roman"/>
        <family val="1"/>
      </rPr>
      <t>Furnas</t>
    </r>
  </si>
  <si>
    <r>
      <rPr>
        <sz val="10"/>
        <rFont val="Times New Roman"/>
        <family val="1"/>
      </rPr>
      <t>Gage</t>
    </r>
  </si>
  <si>
    <r>
      <rPr>
        <sz val="10"/>
        <rFont val="Times New Roman"/>
        <family val="1"/>
      </rPr>
      <t>Garden</t>
    </r>
  </si>
  <si>
    <r>
      <rPr>
        <sz val="10"/>
        <rFont val="Times New Roman"/>
        <family val="1"/>
      </rPr>
      <t>Garfield</t>
    </r>
  </si>
  <si>
    <r>
      <rPr>
        <sz val="10"/>
        <rFont val="Times New Roman"/>
        <family val="1"/>
      </rPr>
      <t>Gosper</t>
    </r>
  </si>
  <si>
    <r>
      <rPr>
        <sz val="10"/>
        <rFont val="Times New Roman"/>
        <family val="1"/>
      </rPr>
      <t>Grant</t>
    </r>
  </si>
  <si>
    <r>
      <rPr>
        <sz val="10"/>
        <rFont val="Times New Roman"/>
        <family val="1"/>
      </rPr>
      <t>Greeley</t>
    </r>
  </si>
  <si>
    <r>
      <rPr>
        <sz val="10"/>
        <rFont val="Times New Roman"/>
        <family val="1"/>
      </rPr>
      <t>Hall</t>
    </r>
  </si>
  <si>
    <r>
      <rPr>
        <sz val="10"/>
        <rFont val="Times New Roman"/>
        <family val="1"/>
      </rPr>
      <t>Hamilton</t>
    </r>
  </si>
  <si>
    <r>
      <rPr>
        <sz val="10"/>
        <rFont val="Times New Roman"/>
        <family val="1"/>
      </rPr>
      <t>Harlan</t>
    </r>
  </si>
  <si>
    <r>
      <rPr>
        <sz val="10"/>
        <rFont val="Times New Roman"/>
        <family val="1"/>
      </rPr>
      <t>Hayes</t>
    </r>
  </si>
  <si>
    <r>
      <rPr>
        <sz val="10"/>
        <rFont val="Times New Roman"/>
        <family val="1"/>
      </rPr>
      <t>Hitchcock</t>
    </r>
  </si>
  <si>
    <r>
      <rPr>
        <sz val="10"/>
        <rFont val="Times New Roman"/>
        <family val="1"/>
      </rPr>
      <t>Holt</t>
    </r>
  </si>
  <si>
    <r>
      <rPr>
        <sz val="10"/>
        <rFont val="Times New Roman"/>
        <family val="1"/>
      </rPr>
      <t>Hooker</t>
    </r>
  </si>
  <si>
    <r>
      <rPr>
        <sz val="10"/>
        <rFont val="Times New Roman"/>
        <family val="1"/>
      </rPr>
      <t>Howard</t>
    </r>
  </si>
  <si>
    <r>
      <rPr>
        <sz val="10"/>
        <rFont val="Times New Roman"/>
        <family val="1"/>
      </rPr>
      <t>Jefferson</t>
    </r>
  </si>
  <si>
    <r>
      <rPr>
        <sz val="10"/>
        <rFont val="Times New Roman"/>
        <family val="1"/>
      </rPr>
      <t>Johnson</t>
    </r>
  </si>
  <si>
    <r>
      <rPr>
        <sz val="10"/>
        <rFont val="Times New Roman"/>
        <family val="1"/>
      </rPr>
      <t>Kearney</t>
    </r>
  </si>
  <si>
    <r>
      <rPr>
        <sz val="10"/>
        <rFont val="Times New Roman"/>
        <family val="1"/>
      </rPr>
      <t>Keith</t>
    </r>
  </si>
  <si>
    <r>
      <rPr>
        <sz val="10"/>
        <rFont val="Times New Roman"/>
        <family val="1"/>
      </rPr>
      <t>Keya Paha</t>
    </r>
  </si>
  <si>
    <r>
      <rPr>
        <sz val="10"/>
        <rFont val="Times New Roman"/>
        <family val="1"/>
      </rPr>
      <t>Kimball</t>
    </r>
  </si>
  <si>
    <r>
      <rPr>
        <sz val="10"/>
        <rFont val="Times New Roman"/>
        <family val="1"/>
      </rPr>
      <t>Knox</t>
    </r>
  </si>
  <si>
    <r>
      <rPr>
        <sz val="10"/>
        <rFont val="Times New Roman"/>
        <family val="1"/>
      </rPr>
      <t>Lancaster</t>
    </r>
  </si>
  <si>
    <r>
      <rPr>
        <sz val="10"/>
        <rFont val="Times New Roman"/>
        <family val="1"/>
      </rPr>
      <t>Lincoln</t>
    </r>
  </si>
  <si>
    <r>
      <rPr>
        <sz val="10"/>
        <rFont val="Times New Roman"/>
        <family val="1"/>
      </rPr>
      <t>Logan</t>
    </r>
  </si>
  <si>
    <r>
      <rPr>
        <sz val="10"/>
        <rFont val="Times New Roman"/>
        <family val="1"/>
      </rPr>
      <t>Loup</t>
    </r>
  </si>
  <si>
    <r>
      <rPr>
        <sz val="10"/>
        <rFont val="Times New Roman"/>
        <family val="1"/>
      </rPr>
      <t>Madison</t>
    </r>
  </si>
  <si>
    <r>
      <rPr>
        <sz val="10"/>
        <rFont val="Times New Roman"/>
        <family val="1"/>
      </rPr>
      <t>McPherson</t>
    </r>
  </si>
  <si>
    <r>
      <rPr>
        <sz val="10"/>
        <rFont val="Times New Roman"/>
        <family val="1"/>
      </rPr>
      <t>Merrick</t>
    </r>
  </si>
  <si>
    <r>
      <rPr>
        <sz val="10"/>
        <rFont val="Times New Roman"/>
        <family val="1"/>
      </rPr>
      <t>Morrill</t>
    </r>
  </si>
  <si>
    <r>
      <rPr>
        <sz val="10"/>
        <rFont val="Times New Roman"/>
        <family val="1"/>
      </rPr>
      <t>Nemaha</t>
    </r>
  </si>
  <si>
    <r>
      <rPr>
        <sz val="10"/>
        <rFont val="Times New Roman"/>
        <family val="1"/>
      </rPr>
      <t>Nuckolls</t>
    </r>
  </si>
  <si>
    <r>
      <rPr>
        <sz val="10"/>
        <rFont val="Times New Roman"/>
        <family val="1"/>
      </rPr>
      <t>Otoe</t>
    </r>
  </si>
  <si>
    <r>
      <rPr>
        <sz val="10"/>
        <rFont val="Times New Roman"/>
        <family val="1"/>
      </rPr>
      <t>Pawnee</t>
    </r>
  </si>
  <si>
    <r>
      <rPr>
        <sz val="10"/>
        <rFont val="Times New Roman"/>
        <family val="1"/>
      </rPr>
      <t>Perkins</t>
    </r>
  </si>
  <si>
    <r>
      <rPr>
        <sz val="10"/>
        <rFont val="Times New Roman"/>
        <family val="1"/>
      </rPr>
      <t>Phelps</t>
    </r>
  </si>
  <si>
    <r>
      <rPr>
        <sz val="10"/>
        <rFont val="Times New Roman"/>
        <family val="1"/>
      </rPr>
      <t>Pierce</t>
    </r>
  </si>
  <si>
    <r>
      <rPr>
        <sz val="10"/>
        <rFont val="Times New Roman"/>
        <family val="1"/>
      </rPr>
      <t>Platte</t>
    </r>
  </si>
  <si>
    <r>
      <rPr>
        <sz val="10"/>
        <rFont val="Times New Roman"/>
        <family val="1"/>
      </rPr>
      <t>Polk</t>
    </r>
  </si>
  <si>
    <r>
      <rPr>
        <sz val="10"/>
        <rFont val="Times New Roman"/>
        <family val="1"/>
      </rPr>
      <t>Red Willow</t>
    </r>
  </si>
  <si>
    <r>
      <rPr>
        <sz val="10"/>
        <rFont val="Times New Roman"/>
        <family val="1"/>
      </rPr>
      <t>Richardson</t>
    </r>
  </si>
  <si>
    <r>
      <rPr>
        <sz val="10"/>
        <rFont val="Times New Roman"/>
        <family val="1"/>
      </rPr>
      <t>Rock</t>
    </r>
  </si>
  <si>
    <r>
      <rPr>
        <sz val="10"/>
        <rFont val="Times New Roman"/>
        <family val="1"/>
      </rPr>
      <t>Saline</t>
    </r>
  </si>
  <si>
    <r>
      <rPr>
        <sz val="10"/>
        <rFont val="Times New Roman"/>
        <family val="1"/>
      </rPr>
      <t>Sarpy</t>
    </r>
  </si>
  <si>
    <r>
      <rPr>
        <sz val="10"/>
        <rFont val="Times New Roman"/>
        <family val="1"/>
      </rPr>
      <t>Saunders</t>
    </r>
  </si>
  <si>
    <r>
      <rPr>
        <sz val="10"/>
        <rFont val="Times New Roman"/>
        <family val="1"/>
      </rPr>
      <t>Scotts Bluff</t>
    </r>
  </si>
  <si>
    <r>
      <rPr>
        <sz val="10"/>
        <rFont val="Times New Roman"/>
        <family val="1"/>
      </rPr>
      <t>Seward</t>
    </r>
  </si>
  <si>
    <r>
      <rPr>
        <sz val="10"/>
        <rFont val="Times New Roman"/>
        <family val="1"/>
      </rPr>
      <t>Sheridan</t>
    </r>
  </si>
  <si>
    <r>
      <rPr>
        <sz val="10"/>
        <rFont val="Times New Roman"/>
        <family val="1"/>
      </rPr>
      <t>Sherman</t>
    </r>
  </si>
  <si>
    <r>
      <rPr>
        <sz val="10"/>
        <rFont val="Times New Roman"/>
        <family val="1"/>
      </rPr>
      <t>Sioux</t>
    </r>
  </si>
  <si>
    <r>
      <rPr>
        <sz val="10"/>
        <rFont val="Times New Roman"/>
        <family val="1"/>
      </rPr>
      <t>Stanton</t>
    </r>
  </si>
  <si>
    <r>
      <rPr>
        <sz val="10"/>
        <rFont val="Times New Roman"/>
        <family val="1"/>
      </rPr>
      <t>Thayer</t>
    </r>
  </si>
  <si>
    <r>
      <rPr>
        <sz val="10"/>
        <rFont val="Times New Roman"/>
        <family val="1"/>
      </rPr>
      <t>Thomas</t>
    </r>
  </si>
  <si>
    <r>
      <rPr>
        <sz val="10"/>
        <rFont val="Times New Roman"/>
        <family val="1"/>
      </rPr>
      <t>Thurston</t>
    </r>
  </si>
  <si>
    <r>
      <rPr>
        <sz val="10"/>
        <rFont val="Times New Roman"/>
        <family val="1"/>
      </rPr>
      <t>Valley</t>
    </r>
  </si>
  <si>
    <r>
      <rPr>
        <sz val="10"/>
        <rFont val="Times New Roman"/>
        <family val="1"/>
      </rPr>
      <t>Washington</t>
    </r>
  </si>
  <si>
    <r>
      <rPr>
        <sz val="10"/>
        <rFont val="Times New Roman"/>
        <family val="1"/>
      </rPr>
      <t>Wayne</t>
    </r>
  </si>
  <si>
    <r>
      <rPr>
        <sz val="10"/>
        <rFont val="Times New Roman"/>
        <family val="1"/>
      </rPr>
      <t>Webster</t>
    </r>
  </si>
  <si>
    <r>
      <rPr>
        <sz val="10"/>
        <rFont val="Times New Roman"/>
        <family val="1"/>
      </rPr>
      <t>Wheeler</t>
    </r>
  </si>
  <si>
    <r>
      <rPr>
        <sz val="10"/>
        <rFont val="Times New Roman"/>
        <family val="1"/>
      </rPr>
      <t>York</t>
    </r>
  </si>
  <si>
    <t>Class 1</t>
  </si>
  <si>
    <t>Class 2</t>
  </si>
  <si>
    <t>Class 3</t>
  </si>
  <si>
    <t xml:space="preserve">Total </t>
  </si>
  <si>
    <t>A:Total Number of NE Resident Beneficiaries</t>
  </si>
  <si>
    <t>B: Total Number of Nonresident Beneficiaries</t>
  </si>
  <si>
    <t xml:space="preserve">Class 1 Total </t>
  </si>
  <si>
    <t>Class 2 Total</t>
  </si>
  <si>
    <t>Class 3 Total</t>
  </si>
  <si>
    <t xml:space="preserve">All Beneficiaries Total </t>
  </si>
  <si>
    <t>Total</t>
  </si>
  <si>
    <t>Class1</t>
  </si>
  <si>
    <t xml:space="preserve"> </t>
  </si>
  <si>
    <t>Cnty#</t>
  </si>
  <si>
    <t>County</t>
  </si>
  <si>
    <t>C: Total Resident Beneficiary Inheritance Tax Paid to County</t>
  </si>
  <si>
    <t>D. Total Nonresident Beneficiary Inheritance Tax Paid to County</t>
  </si>
  <si>
    <t>E. Total Inheritance Tax Paid to This County</t>
  </si>
  <si>
    <t>E. Total Inheritance Tax Paid to All Counties</t>
  </si>
  <si>
    <t>C: Total Resident Beneficiary Inheritance Tax Paid to All Counties</t>
  </si>
  <si>
    <t>D. Total Nonresident Beneficiary Inheritance Tax Paid to All Counties</t>
  </si>
  <si>
    <t>A: Total Number of NE Resident Beneficiaries</t>
  </si>
  <si>
    <t>2026 Statewide Totals County Inheritance Taxes Paid</t>
  </si>
  <si>
    <r>
      <t>Nance</t>
    </r>
    <r>
      <rPr>
        <vertAlign val="superscript"/>
        <sz val="10"/>
        <rFont val="Times New Roman"/>
        <family val="1"/>
      </rPr>
      <t>1</t>
    </r>
  </si>
  <si>
    <r>
      <rPr>
        <vertAlign val="superscript"/>
        <sz val="10"/>
        <color rgb="FF000000"/>
        <rFont val="Times New Roman"/>
        <family val="1"/>
      </rPr>
      <t>1</t>
    </r>
    <r>
      <rPr>
        <sz val="10"/>
        <color rgb="FF000000"/>
        <rFont val="Times New Roman"/>
        <family val="1"/>
      </rPr>
      <t>A n</t>
    </r>
    <r>
      <rPr>
        <sz val="10"/>
        <color rgb="FF000000"/>
        <rFont val="Times New Roman"/>
        <charset val="204"/>
      </rPr>
      <t>egative number reflects more inheritance tax refunds being issued than inheritance tax collected by a county.</t>
    </r>
  </si>
  <si>
    <r>
      <t xml:space="preserve">
</t>
    </r>
    <r>
      <rPr>
        <b/>
        <sz val="12"/>
        <rFont val="Times New Roman"/>
        <family val="1"/>
      </rPr>
      <t>Annual Report of County Inheritance Taxes Paid</t>
    </r>
    <r>
      <rPr>
        <u/>
        <sz val="10"/>
        <color theme="10"/>
        <rFont val="Times New Roman"/>
        <family val="1"/>
      </rPr>
      <t xml:space="preserve">
</t>
    </r>
    <r>
      <rPr>
        <sz val="12"/>
        <rFont val="Times New Roman"/>
        <family val="1"/>
      </rPr>
      <t>July 1, 2025 – June 30, 2026
Nebraska Department of Revenue
Property Assessment Division
Publish Date:  September 1, 2026
This report is compiled and published pursuant to</t>
    </r>
    <r>
      <rPr>
        <u/>
        <sz val="12"/>
        <color theme="10"/>
        <rFont val="Times New Roman"/>
        <family val="1"/>
      </rPr>
      <t xml:space="preserve"> Neb. Rev. Stat. § 77-2015.
</t>
    </r>
    <r>
      <rPr>
        <u/>
        <sz val="10"/>
        <color theme="10"/>
        <rFont val="Times New Roman"/>
        <family val="1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</si>
</sst>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</numFmts>
  <fonts count="21" x14ac:knownFonts="1">
    <font>
      <sz val="10"/>
      <color rgb="FF000000"/>
      <name val="Times New Roman"/>
      <charset val="204"/>
    </font>
    <font>
      <sz val="10"/>
      <name val="Times New Roman"/>
      <family val="1"/>
    </font>
    <font>
      <b/>
      <sz val="10"/>
      <name val="Times New Roman"/>
      <family val="1"/>
    </font>
    <font>
      <sz val="10"/>
      <color rgb="FF000000"/>
      <name val="Times New Roman"/>
      <family val="2"/>
    </font>
    <font>
      <sz val="10"/>
      <color rgb="FF000000"/>
      <name val="Times New Roman"/>
      <family val="1"/>
    </font>
    <font>
      <b/>
      <sz val="10"/>
      <color rgb="FF000000"/>
      <name val="Times New Roman"/>
      <family val="1"/>
    </font>
    <font>
      <b/>
      <sz val="2"/>
      <name val="Times New Roman"/>
      <family val="1"/>
    </font>
    <font>
      <sz val="2"/>
      <color rgb="FF000000"/>
      <name val="Times New Roman"/>
      <family val="1"/>
    </font>
    <font>
      <b/>
      <sz val="2"/>
      <color rgb="FF000000"/>
      <name val="Times New Roman"/>
      <family val="1"/>
    </font>
    <font>
      <sz val="2"/>
      <name val="Times New Roman"/>
      <family val="1"/>
    </font>
    <font>
      <b/>
      <sz val="12"/>
      <color rgb="FF000000"/>
      <name val="Times New Roman"/>
      <family val="1"/>
    </font>
    <font>
      <sz val="14"/>
      <color rgb="FF000000"/>
      <name val="Times New Roman"/>
      <family val="1"/>
    </font>
    <font>
      <b/>
      <sz val="14"/>
      <color rgb="FF000000"/>
      <name val="Times New Roman"/>
      <family val="1"/>
    </font>
    <font>
      <sz val="8"/>
      <color rgb="FF000000"/>
      <name val="Times New Roman"/>
      <family val="1"/>
    </font>
    <font>
      <b/>
      <sz val="12"/>
      <name val="Times New Roman"/>
      <family val="1"/>
    </font>
    <font>
      <vertAlign val="superscript"/>
      <sz val="10"/>
      <name val="Times New Roman"/>
      <family val="1"/>
    </font>
    <font>
      <vertAlign val="superscript"/>
      <sz val="10"/>
      <color rgb="FF000000"/>
      <name val="Times New Roman"/>
      <family val="1"/>
    </font>
    <font>
      <u/>
      <sz val="10"/>
      <color theme="10"/>
      <name val="Times New Roman"/>
      <family val="1"/>
    </font>
    <font>
      <b/>
      <vertAlign val="superscript"/>
      <sz val="10"/>
      <color rgb="FF000000"/>
      <name val="Times New Roman"/>
      <family val="1"/>
    </font>
    <font>
      <sz val="12"/>
      <name val="Times New Roman"/>
      <family val="1"/>
    </font>
    <font>
      <u/>
      <sz val="12"/>
      <color theme="1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0" fontId="4" fillId="0" borderId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0" borderId="0"/>
    <xf numFmtId="0" fontId="17" fillId="0" borderId="0" applyNumberFormat="0" applyFill="0" applyBorder="0" applyAlignment="0" applyProtection="0"/>
  </cellStyleXfs>
  <cellXfs count="186">
    <xf numFmtId="0" fontId="0" fillId="0" borderId="0" xfId="0" applyAlignment="1">
      <alignment horizontal="left" vertical="top"/>
    </xf>
    <xf numFmtId="0" fontId="0" fillId="0" borderId="0" xfId="0" applyAlignment="1" applyProtection="1">
      <alignment horizontal="left" vertical="top"/>
      <protection locked="0"/>
    </xf>
    <xf numFmtId="0" fontId="7" fillId="0" borderId="0" xfId="0" applyFont="1" applyAlignment="1" applyProtection="1">
      <alignment horizontal="left" vertical="top"/>
      <protection locked="0"/>
    </xf>
    <xf numFmtId="0" fontId="5" fillId="0" borderId="0" xfId="0" applyFont="1" applyAlignment="1" applyProtection="1">
      <alignment horizontal="left" vertical="top"/>
      <protection locked="0"/>
    </xf>
    <xf numFmtId="0" fontId="0" fillId="5" borderId="0" xfId="0" applyFill="1" applyAlignment="1" applyProtection="1">
      <alignment horizontal="left" vertical="top"/>
      <protection locked="0"/>
    </xf>
    <xf numFmtId="0" fontId="0" fillId="4" borderId="0" xfId="0" applyFill="1" applyAlignment="1" applyProtection="1">
      <alignment horizontal="left" vertical="top"/>
      <protection locked="0"/>
    </xf>
    <xf numFmtId="0" fontId="18" fillId="0" borderId="0" xfId="0" applyFont="1" applyAlignment="1" applyProtection="1">
      <alignment horizontal="left" vertical="top"/>
      <protection locked="0"/>
    </xf>
    <xf numFmtId="1" fontId="3" fillId="2" borderId="6" xfId="0" applyNumberFormat="1" applyFont="1" applyFill="1" applyBorder="1" applyAlignment="1">
      <alignment horizontal="right" vertical="top" shrinkToFit="1"/>
    </xf>
    <xf numFmtId="0" fontId="1" fillId="2" borderId="1" xfId="0" applyFont="1" applyFill="1" applyBorder="1" applyAlignment="1">
      <alignment horizontal="left" vertical="top" wrapText="1"/>
    </xf>
    <xf numFmtId="3" fontId="3" fillId="2" borderId="1" xfId="0" applyNumberFormat="1" applyFont="1" applyFill="1" applyBorder="1" applyAlignment="1">
      <alignment horizontal="right" vertical="top" shrinkToFit="1"/>
    </xf>
    <xf numFmtId="0" fontId="3" fillId="2" borderId="1" xfId="0" applyFont="1" applyFill="1" applyBorder="1" applyAlignment="1">
      <alignment horizontal="right" vertical="top" shrinkToFit="1"/>
    </xf>
    <xf numFmtId="0" fontId="2" fillId="0" borderId="11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0" fillId="0" borderId="9" xfId="0" applyBorder="1" applyAlignment="1">
      <alignment horizontal="left" wrapText="1"/>
    </xf>
    <xf numFmtId="0" fontId="6" fillId="2" borderId="12" xfId="0" applyFont="1" applyFill="1" applyBorder="1" applyAlignment="1">
      <alignment horizontal="left" vertical="top" wrapText="1"/>
    </xf>
    <xf numFmtId="0" fontId="6" fillId="2" borderId="4" xfId="0" applyFont="1" applyFill="1" applyBorder="1" applyAlignment="1">
      <alignment horizontal="left" vertical="top" wrapText="1"/>
    </xf>
    <xf numFmtId="0" fontId="7" fillId="2" borderId="4" xfId="0" applyFont="1" applyFill="1" applyBorder="1" applyAlignment="1">
      <alignment horizontal="left" wrapText="1"/>
    </xf>
    <xf numFmtId="0" fontId="6" fillId="2" borderId="4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1" fontId="3" fillId="0" borderId="13" xfId="0" applyNumberFormat="1" applyFont="1" applyBorder="1" applyAlignment="1">
      <alignment horizontal="right" vertical="top" shrinkToFit="1"/>
    </xf>
    <xf numFmtId="0" fontId="1" fillId="0" borderId="2" xfId="0" applyFont="1" applyBorder="1" applyAlignment="1">
      <alignment horizontal="left" vertical="top" wrapText="1"/>
    </xf>
    <xf numFmtId="3" fontId="3" fillId="0" borderId="2" xfId="0" applyNumberFormat="1" applyFont="1" applyBorder="1" applyAlignment="1">
      <alignment horizontal="right" vertical="top" shrinkToFit="1"/>
    </xf>
    <xf numFmtId="0" fontId="3" fillId="0" borderId="1" xfId="0" applyFont="1" applyBorder="1" applyAlignment="1">
      <alignment horizontal="right" vertical="top" shrinkToFit="1"/>
    </xf>
    <xf numFmtId="1" fontId="3" fillId="0" borderId="6" xfId="0" applyNumberFormat="1" applyFont="1" applyBorder="1" applyAlignment="1">
      <alignment horizontal="right" vertical="top" shrinkToFit="1"/>
    </xf>
    <xf numFmtId="0" fontId="1" fillId="0" borderId="1" xfId="0" applyFont="1" applyBorder="1" applyAlignment="1">
      <alignment horizontal="left" vertical="top" wrapText="1"/>
    </xf>
    <xf numFmtId="3" fontId="3" fillId="0" borderId="1" xfId="0" applyNumberFormat="1" applyFont="1" applyBorder="1" applyAlignment="1">
      <alignment horizontal="right" vertical="top" shrinkToFit="1"/>
    </xf>
    <xf numFmtId="1" fontId="5" fillId="0" borderId="6" xfId="0" applyNumberFormat="1" applyFont="1" applyBorder="1" applyAlignment="1">
      <alignment horizontal="right" vertical="top" shrinkToFit="1"/>
    </xf>
    <xf numFmtId="0" fontId="2" fillId="0" borderId="1" xfId="0" applyFont="1" applyBorder="1" applyAlignment="1">
      <alignment horizontal="left" vertical="top" wrapText="1"/>
    </xf>
    <xf numFmtId="3" fontId="5" fillId="0" borderId="1" xfId="0" applyNumberFormat="1" applyFont="1" applyBorder="1" applyAlignment="1">
      <alignment horizontal="right" vertical="top" shrinkToFit="1"/>
    </xf>
    <xf numFmtId="0" fontId="5" fillId="0" borderId="1" xfId="0" applyFont="1" applyBorder="1" applyAlignment="1">
      <alignment horizontal="right" vertical="top" shrinkToFit="1"/>
    </xf>
    <xf numFmtId="0" fontId="3" fillId="3" borderId="1" xfId="0" applyFont="1" applyFill="1" applyBorder="1" applyAlignment="1">
      <alignment horizontal="right" vertical="top" shrinkToFit="1"/>
    </xf>
    <xf numFmtId="1" fontId="3" fillId="3" borderId="6" xfId="0" applyNumberFormat="1" applyFont="1" applyFill="1" applyBorder="1" applyAlignment="1">
      <alignment horizontal="right" vertical="top" shrinkToFit="1"/>
    </xf>
    <xf numFmtId="0" fontId="1" fillId="3" borderId="1" xfId="0" applyFont="1" applyFill="1" applyBorder="1" applyAlignment="1">
      <alignment horizontal="left" vertical="top" wrapText="1"/>
    </xf>
    <xf numFmtId="3" fontId="3" fillId="3" borderId="2" xfId="0" applyNumberFormat="1" applyFont="1" applyFill="1" applyBorder="1" applyAlignment="1">
      <alignment horizontal="right" vertical="top" shrinkToFit="1"/>
    </xf>
    <xf numFmtId="3" fontId="3" fillId="3" borderId="1" xfId="0" applyNumberFormat="1" applyFont="1" applyFill="1" applyBorder="1" applyAlignment="1">
      <alignment horizontal="right" vertical="top" shrinkToFit="1"/>
    </xf>
    <xf numFmtId="1" fontId="5" fillId="3" borderId="6" xfId="0" applyNumberFormat="1" applyFont="1" applyFill="1" applyBorder="1" applyAlignment="1">
      <alignment horizontal="right" vertical="top" shrinkToFit="1"/>
    </xf>
    <xf numFmtId="0" fontId="2" fillId="3" borderId="1" xfId="0" applyFont="1" applyFill="1" applyBorder="1" applyAlignment="1">
      <alignment horizontal="left" vertical="top" wrapText="1"/>
    </xf>
    <xf numFmtId="3" fontId="5" fillId="3" borderId="1" xfId="0" applyNumberFormat="1" applyFont="1" applyFill="1" applyBorder="1" applyAlignment="1">
      <alignment horizontal="right" vertical="top" shrinkToFit="1"/>
    </xf>
    <xf numFmtId="0" fontId="5" fillId="3" borderId="1" xfId="0" applyFont="1" applyFill="1" applyBorder="1" applyAlignment="1">
      <alignment horizontal="right" vertical="top" shrinkToFit="1"/>
    </xf>
    <xf numFmtId="1" fontId="7" fillId="2" borderId="6" xfId="0" applyNumberFormat="1" applyFont="1" applyFill="1" applyBorder="1" applyAlignment="1">
      <alignment horizontal="right" vertical="top" shrinkToFit="1"/>
    </xf>
    <xf numFmtId="0" fontId="9" fillId="2" borderId="1" xfId="0" applyFont="1" applyFill="1" applyBorder="1" applyAlignment="1">
      <alignment horizontal="left" vertical="top" wrapText="1"/>
    </xf>
    <xf numFmtId="3" fontId="7" fillId="2" borderId="1" xfId="0" applyNumberFormat="1" applyFont="1" applyFill="1" applyBorder="1" applyAlignment="1">
      <alignment horizontal="right" vertical="top" shrinkToFit="1"/>
    </xf>
    <xf numFmtId="0" fontId="7" fillId="2" borderId="1" xfId="0" applyFont="1" applyFill="1" applyBorder="1" applyAlignment="1">
      <alignment horizontal="right" vertical="top" shrinkToFit="1"/>
    </xf>
    <xf numFmtId="3" fontId="7" fillId="2" borderId="2" xfId="0" applyNumberFormat="1" applyFont="1" applyFill="1" applyBorder="1" applyAlignment="1">
      <alignment horizontal="right" vertical="top" shrinkToFit="1"/>
    </xf>
    <xf numFmtId="1" fontId="5" fillId="0" borderId="11" xfId="0" applyNumberFormat="1" applyFont="1" applyBorder="1" applyAlignment="1">
      <alignment horizontal="right" vertical="top" shrinkToFit="1"/>
    </xf>
    <xf numFmtId="3" fontId="5" fillId="0" borderId="9" xfId="0" applyNumberFormat="1" applyFont="1" applyBorder="1" applyAlignment="1">
      <alignment horizontal="right" vertical="top" shrinkToFit="1"/>
    </xf>
    <xf numFmtId="0" fontId="5" fillId="0" borderId="9" xfId="0" applyFont="1" applyBorder="1" applyAlignment="1">
      <alignment horizontal="right" vertical="top" shrinkToFit="1"/>
    </xf>
    <xf numFmtId="1" fontId="3" fillId="2" borderId="12" xfId="0" applyNumberFormat="1" applyFont="1" applyFill="1" applyBorder="1" applyAlignment="1">
      <alignment horizontal="right" vertical="top" shrinkToFit="1"/>
    </xf>
    <xf numFmtId="0" fontId="1" fillId="2" borderId="4" xfId="0" applyFont="1" applyFill="1" applyBorder="1" applyAlignment="1">
      <alignment horizontal="left" vertical="top" wrapText="1"/>
    </xf>
    <xf numFmtId="3" fontId="3" fillId="2" borderId="4" xfId="0" applyNumberFormat="1" applyFont="1" applyFill="1" applyBorder="1" applyAlignment="1">
      <alignment horizontal="right" vertical="top" shrinkToFit="1"/>
    </xf>
    <xf numFmtId="0" fontId="3" fillId="2" borderId="4" xfId="0" applyFont="1" applyFill="1" applyBorder="1" applyAlignment="1">
      <alignment horizontal="right" vertical="top" shrinkToFit="1"/>
    </xf>
    <xf numFmtId="1" fontId="4" fillId="2" borderId="8" xfId="0" applyNumberFormat="1" applyFont="1" applyFill="1" applyBorder="1" applyAlignment="1">
      <alignment horizontal="center" vertical="top" shrinkToFit="1"/>
    </xf>
    <xf numFmtId="1" fontId="3" fillId="2" borderId="8" xfId="0" applyNumberFormat="1" applyFont="1" applyFill="1" applyBorder="1" applyAlignment="1">
      <alignment horizontal="center" vertical="top" shrinkToFit="1"/>
    </xf>
    <xf numFmtId="1" fontId="3" fillId="3" borderId="13" xfId="0" applyNumberFormat="1" applyFont="1" applyFill="1" applyBorder="1" applyAlignment="1">
      <alignment horizontal="right" vertical="top" shrinkToFit="1"/>
    </xf>
    <xf numFmtId="0" fontId="1" fillId="3" borderId="2" xfId="0" applyFont="1" applyFill="1" applyBorder="1" applyAlignment="1">
      <alignment horizontal="left" vertical="top" wrapText="1"/>
    </xf>
    <xf numFmtId="0" fontId="3" fillId="3" borderId="2" xfId="0" applyFont="1" applyFill="1" applyBorder="1" applyAlignment="1">
      <alignment horizontal="right" vertical="top" shrinkToFit="1"/>
    </xf>
    <xf numFmtId="1" fontId="3" fillId="2" borderId="0" xfId="0" applyNumberFormat="1" applyFont="1" applyFill="1" applyAlignment="1">
      <alignment horizontal="right" vertical="top" shrinkToFit="1"/>
    </xf>
    <xf numFmtId="0" fontId="1" fillId="2" borderId="0" xfId="0" applyFont="1" applyFill="1" applyAlignment="1">
      <alignment horizontal="left" vertical="top" wrapText="1"/>
    </xf>
    <xf numFmtId="3" fontId="3" fillId="2" borderId="0" xfId="0" applyNumberFormat="1" applyFont="1" applyFill="1" applyAlignment="1">
      <alignment horizontal="right" vertical="top" shrinkToFit="1"/>
    </xf>
    <xf numFmtId="0" fontId="3" fillId="2" borderId="0" xfId="0" applyFont="1" applyFill="1" applyAlignment="1">
      <alignment horizontal="right" vertical="top" shrinkToFit="1"/>
    </xf>
    <xf numFmtId="0" fontId="3" fillId="0" borderId="2" xfId="0" applyFont="1" applyBorder="1" applyAlignment="1">
      <alignment horizontal="right" vertical="top" shrinkToFit="1"/>
    </xf>
    <xf numFmtId="1" fontId="3" fillId="2" borderId="14" xfId="0" applyNumberFormat="1" applyFont="1" applyFill="1" applyBorder="1" applyAlignment="1">
      <alignment horizontal="right" vertical="top" shrinkToFit="1"/>
    </xf>
    <xf numFmtId="0" fontId="1" fillId="2" borderId="3" xfId="0" applyFont="1" applyFill="1" applyBorder="1" applyAlignment="1">
      <alignment horizontal="left" vertical="top" wrapText="1"/>
    </xf>
    <xf numFmtId="3" fontId="3" fillId="2" borderId="3" xfId="0" applyNumberFormat="1" applyFont="1" applyFill="1" applyBorder="1" applyAlignment="1">
      <alignment horizontal="right" vertical="top" shrinkToFit="1"/>
    </xf>
    <xf numFmtId="0" fontId="3" fillId="2" borderId="3" xfId="0" applyFont="1" applyFill="1" applyBorder="1" applyAlignment="1">
      <alignment horizontal="right" vertical="top" shrinkToFit="1"/>
    </xf>
    <xf numFmtId="3" fontId="5" fillId="2" borderId="1" xfId="0" applyNumberFormat="1" applyFont="1" applyFill="1" applyBorder="1" applyAlignment="1">
      <alignment horizontal="right" vertical="top" shrinkToFit="1"/>
    </xf>
    <xf numFmtId="0" fontId="5" fillId="2" borderId="1" xfId="0" applyFont="1" applyFill="1" applyBorder="1" applyAlignment="1">
      <alignment horizontal="right" vertical="top" shrinkToFit="1"/>
    </xf>
    <xf numFmtId="1" fontId="1" fillId="2" borderId="14" xfId="0" applyNumberFormat="1" applyFont="1" applyFill="1" applyBorder="1" applyAlignment="1">
      <alignment horizontal="right" vertical="top" shrinkToFit="1"/>
    </xf>
    <xf numFmtId="3" fontId="1" fillId="2" borderId="3" xfId="0" applyNumberFormat="1" applyFont="1" applyFill="1" applyBorder="1" applyAlignment="1">
      <alignment horizontal="right" vertical="top" shrinkToFit="1"/>
    </xf>
    <xf numFmtId="0" fontId="1" fillId="2" borderId="3" xfId="0" applyFont="1" applyFill="1" applyBorder="1" applyAlignment="1">
      <alignment horizontal="right" vertical="top" shrinkToFit="1"/>
    </xf>
    <xf numFmtId="0" fontId="4" fillId="3" borderId="1" xfId="0" applyFont="1" applyFill="1" applyBorder="1" applyAlignment="1">
      <alignment horizontal="right" vertical="top" shrinkToFit="1"/>
    </xf>
    <xf numFmtId="0" fontId="0" fillId="3" borderId="6" xfId="0" applyFill="1" applyBorder="1" applyAlignment="1">
      <alignment horizontal="left" wrapText="1"/>
    </xf>
    <xf numFmtId="0" fontId="0" fillId="3" borderId="1" xfId="0" applyFill="1" applyBorder="1" applyAlignment="1">
      <alignment horizontal="left" wrapText="1"/>
    </xf>
    <xf numFmtId="0" fontId="4" fillId="3" borderId="1" xfId="0" applyFont="1" applyFill="1" applyBorder="1" applyAlignment="1">
      <alignment horizontal="right" vertical="top" wrapText="1"/>
    </xf>
    <xf numFmtId="0" fontId="5" fillId="3" borderId="6" xfId="0" applyFont="1" applyFill="1" applyBorder="1" applyAlignment="1">
      <alignment horizontal="left" wrapText="1"/>
    </xf>
    <xf numFmtId="0" fontId="5" fillId="3" borderId="1" xfId="0" applyFont="1" applyFill="1" applyBorder="1" applyAlignment="1">
      <alignment horizontal="left" wrapText="1"/>
    </xf>
    <xf numFmtId="0" fontId="5" fillId="3" borderId="1" xfId="0" applyFont="1" applyFill="1" applyBorder="1" applyAlignment="1">
      <alignment horizontal="right" vertical="top" wrapText="1"/>
    </xf>
    <xf numFmtId="0" fontId="0" fillId="2" borderId="6" xfId="0" applyFill="1" applyBorder="1" applyAlignment="1">
      <alignment horizontal="left" wrapText="1"/>
    </xf>
    <xf numFmtId="0" fontId="0" fillId="2" borderId="1" xfId="0" applyFill="1" applyBorder="1" applyAlignment="1">
      <alignment horizontal="left" wrapText="1"/>
    </xf>
    <xf numFmtId="0" fontId="4" fillId="2" borderId="1" xfId="0" applyFont="1" applyFill="1" applyBorder="1" applyAlignment="1">
      <alignment horizontal="right" vertical="top" wrapText="1"/>
    </xf>
    <xf numFmtId="0" fontId="4" fillId="0" borderId="1" xfId="0" applyFont="1" applyBorder="1" applyAlignment="1">
      <alignment horizontal="right" vertical="top" shrinkToFit="1"/>
    </xf>
    <xf numFmtId="0" fontId="4" fillId="2" borderId="1" xfId="0" applyFont="1" applyFill="1" applyBorder="1" applyAlignment="1">
      <alignment horizontal="right" vertical="top" shrinkToFit="1"/>
    </xf>
    <xf numFmtId="0" fontId="4" fillId="2" borderId="3" xfId="0" applyFont="1" applyFill="1" applyBorder="1" applyAlignment="1">
      <alignment horizontal="right" vertical="top" shrinkToFit="1"/>
    </xf>
    <xf numFmtId="1" fontId="4" fillId="2" borderId="6" xfId="0" applyNumberFormat="1" applyFont="1" applyFill="1" applyBorder="1" applyAlignment="1">
      <alignment horizontal="right" vertical="top" shrinkToFit="1"/>
    </xf>
    <xf numFmtId="3" fontId="4" fillId="2" borderId="1" xfId="0" applyNumberFormat="1" applyFont="1" applyFill="1" applyBorder="1" applyAlignment="1">
      <alignment horizontal="right" vertical="top" shrinkToFit="1"/>
    </xf>
    <xf numFmtId="0" fontId="1" fillId="0" borderId="5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3" fontId="3" fillId="2" borderId="6" xfId="0" applyNumberFormat="1" applyFont="1" applyFill="1" applyBorder="1" applyAlignment="1">
      <alignment horizontal="right" vertical="top" shrinkToFit="1"/>
    </xf>
    <xf numFmtId="0" fontId="0" fillId="0" borderId="10" xfId="0" applyBorder="1" applyAlignment="1">
      <alignment horizontal="left" vertical="top"/>
    </xf>
    <xf numFmtId="0" fontId="0" fillId="2" borderId="0" xfId="0" applyFill="1" applyAlignment="1">
      <alignment horizontal="left" vertical="top"/>
    </xf>
    <xf numFmtId="0" fontId="4" fillId="0" borderId="15" xfId="0" applyFont="1" applyBorder="1" applyAlignment="1">
      <alignment horizontal="left" vertical="top"/>
    </xf>
    <xf numFmtId="0" fontId="0" fillId="0" borderId="12" xfId="0" applyBorder="1" applyAlignment="1">
      <alignment horizontal="left" vertical="top"/>
    </xf>
    <xf numFmtId="0" fontId="7" fillId="0" borderId="12" xfId="0" applyFont="1" applyBorder="1" applyAlignment="1">
      <alignment horizontal="left" vertical="top"/>
    </xf>
    <xf numFmtId="0" fontId="5" fillId="0" borderId="12" xfId="0" applyFont="1" applyBorder="1" applyAlignment="1">
      <alignment horizontal="left" vertical="top"/>
    </xf>
    <xf numFmtId="0" fontId="0" fillId="5" borderId="12" xfId="0" applyFill="1" applyBorder="1" applyAlignment="1">
      <alignment horizontal="left" vertical="top"/>
    </xf>
    <xf numFmtId="0" fontId="0" fillId="4" borderId="12" xfId="0" applyFill="1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0" fontId="7" fillId="0" borderId="15" xfId="0" applyFont="1" applyBorder="1" applyAlignment="1">
      <alignment horizontal="left" vertical="top"/>
    </xf>
    <xf numFmtId="0" fontId="5" fillId="0" borderId="15" xfId="0" applyFont="1" applyBorder="1" applyAlignment="1">
      <alignment horizontal="left" vertical="top"/>
    </xf>
    <xf numFmtId="0" fontId="0" fillId="5" borderId="15" xfId="0" applyFill="1" applyBorder="1" applyAlignment="1">
      <alignment horizontal="left" vertical="top"/>
    </xf>
    <xf numFmtId="0" fontId="0" fillId="4" borderId="15" xfId="0" applyFill="1" applyBorder="1" applyAlignment="1">
      <alignment horizontal="left" vertical="top"/>
    </xf>
    <xf numFmtId="2" fontId="0" fillId="0" borderId="15" xfId="0" applyNumberFormat="1" applyBorder="1" applyAlignment="1">
      <alignment horizontal="left" vertical="top"/>
    </xf>
    <xf numFmtId="2" fontId="5" fillId="0" borderId="15" xfId="0" applyNumberFormat="1" applyFont="1" applyBorder="1" applyAlignment="1">
      <alignment horizontal="left" vertical="top"/>
    </xf>
    <xf numFmtId="0" fontId="4" fillId="0" borderId="0" xfId="0" applyFont="1" applyAlignment="1" applyProtection="1">
      <alignment horizontal="left" vertical="top"/>
      <protection locked="0"/>
    </xf>
    <xf numFmtId="0" fontId="11" fillId="0" borderId="0" xfId="0" applyFont="1" applyAlignment="1">
      <alignment horizontal="left" vertical="top"/>
    </xf>
    <xf numFmtId="0" fontId="11" fillId="0" borderId="0" xfId="0" applyFont="1" applyAlignment="1" applyProtection="1">
      <alignment horizontal="left" vertical="top"/>
      <protection locked="0"/>
    </xf>
    <xf numFmtId="44" fontId="3" fillId="2" borderId="1" xfId="3" applyFont="1" applyFill="1" applyBorder="1" applyAlignment="1" applyProtection="1">
      <alignment horizontal="left" vertical="top" shrinkToFit="1"/>
    </xf>
    <xf numFmtId="44" fontId="3" fillId="2" borderId="5" xfId="3" applyFont="1" applyFill="1" applyBorder="1" applyAlignment="1" applyProtection="1">
      <alignment horizontal="left" vertical="top" shrinkToFit="1"/>
    </xf>
    <xf numFmtId="44" fontId="6" fillId="2" borderId="4" xfId="3" applyFont="1" applyFill="1" applyBorder="1" applyAlignment="1" applyProtection="1">
      <alignment horizontal="left" vertical="center" wrapText="1"/>
    </xf>
    <xf numFmtId="44" fontId="6" fillId="2" borderId="15" xfId="3" applyFont="1" applyFill="1" applyBorder="1" applyAlignment="1" applyProtection="1">
      <alignment horizontal="left" vertical="center" wrapText="1"/>
    </xf>
    <xf numFmtId="44" fontId="3" fillId="0" borderId="1" xfId="3" applyFont="1" applyFill="1" applyBorder="1" applyAlignment="1" applyProtection="1">
      <alignment horizontal="left" vertical="top" shrinkToFit="1"/>
    </xf>
    <xf numFmtId="44" fontId="3" fillId="0" borderId="5" xfId="3" applyFont="1" applyFill="1" applyBorder="1" applyAlignment="1" applyProtection="1">
      <alignment horizontal="left" vertical="top" shrinkToFit="1"/>
    </xf>
    <xf numFmtId="44" fontId="5" fillId="0" borderId="1" xfId="3" applyFont="1" applyFill="1" applyBorder="1" applyAlignment="1" applyProtection="1">
      <alignment horizontal="left" vertical="top" shrinkToFit="1"/>
    </xf>
    <xf numFmtId="44" fontId="5" fillId="0" borderId="5" xfId="3" applyFont="1" applyFill="1" applyBorder="1" applyAlignment="1" applyProtection="1">
      <alignment horizontal="left" vertical="top" shrinkToFit="1"/>
    </xf>
    <xf numFmtId="44" fontId="3" fillId="3" borderId="1" xfId="3" applyFont="1" applyFill="1" applyBorder="1" applyAlignment="1" applyProtection="1">
      <alignment horizontal="left" vertical="top" shrinkToFit="1"/>
    </xf>
    <xf numFmtId="44" fontId="3" fillId="3" borderId="5" xfId="3" applyFont="1" applyFill="1" applyBorder="1" applyAlignment="1" applyProtection="1">
      <alignment horizontal="left" vertical="top" shrinkToFit="1"/>
    </xf>
    <xf numFmtId="44" fontId="5" fillId="3" borderId="1" xfId="3" applyFont="1" applyFill="1" applyBorder="1" applyAlignment="1" applyProtection="1">
      <alignment horizontal="left" vertical="top" shrinkToFit="1"/>
    </xf>
    <xf numFmtId="44" fontId="5" fillId="3" borderId="5" xfId="3" applyFont="1" applyFill="1" applyBorder="1" applyAlignment="1" applyProtection="1">
      <alignment horizontal="left" vertical="top" shrinkToFit="1"/>
    </xf>
    <xf numFmtId="44" fontId="7" fillId="2" borderId="1" xfId="3" applyFont="1" applyFill="1" applyBorder="1" applyAlignment="1" applyProtection="1">
      <alignment horizontal="left" vertical="top" shrinkToFit="1"/>
    </xf>
    <xf numFmtId="44" fontId="7" fillId="2" borderId="5" xfId="3" applyFont="1" applyFill="1" applyBorder="1" applyAlignment="1" applyProtection="1">
      <alignment horizontal="left" vertical="top" shrinkToFit="1"/>
    </xf>
    <xf numFmtId="44" fontId="5" fillId="0" borderId="9" xfId="3" applyFont="1" applyFill="1" applyBorder="1" applyAlignment="1" applyProtection="1">
      <alignment horizontal="left" vertical="top" shrinkToFit="1"/>
    </xf>
    <xf numFmtId="44" fontId="5" fillId="0" borderId="16" xfId="3" applyFont="1" applyFill="1" applyBorder="1" applyAlignment="1" applyProtection="1">
      <alignment horizontal="left" vertical="top" shrinkToFit="1"/>
    </xf>
    <xf numFmtId="44" fontId="3" fillId="2" borderId="4" xfId="3" applyFont="1" applyFill="1" applyBorder="1" applyAlignment="1" applyProtection="1">
      <alignment horizontal="left" vertical="top" shrinkToFit="1"/>
    </xf>
    <xf numFmtId="44" fontId="3" fillId="2" borderId="15" xfId="3" applyFont="1" applyFill="1" applyBorder="1" applyAlignment="1" applyProtection="1">
      <alignment horizontal="left" vertical="top" shrinkToFit="1"/>
    </xf>
    <xf numFmtId="44" fontId="3" fillId="3" borderId="2" xfId="3" applyFont="1" applyFill="1" applyBorder="1" applyAlignment="1" applyProtection="1">
      <alignment horizontal="left" vertical="top" shrinkToFit="1"/>
    </xf>
    <xf numFmtId="44" fontId="3" fillId="3" borderId="17" xfId="3" applyFont="1" applyFill="1" applyBorder="1" applyAlignment="1" applyProtection="1">
      <alignment horizontal="left" vertical="top" shrinkToFit="1"/>
    </xf>
    <xf numFmtId="44" fontId="3" fillId="2" borderId="0" xfId="3" applyFont="1" applyFill="1" applyBorder="1" applyAlignment="1" applyProtection="1">
      <alignment horizontal="left" vertical="top" shrinkToFit="1"/>
    </xf>
    <xf numFmtId="44" fontId="3" fillId="2" borderId="0" xfId="3" applyFont="1" applyFill="1" applyAlignment="1" applyProtection="1">
      <alignment horizontal="left" vertical="top" shrinkToFit="1"/>
    </xf>
    <xf numFmtId="44" fontId="3" fillId="0" borderId="2" xfId="3" applyFont="1" applyFill="1" applyBorder="1" applyAlignment="1" applyProtection="1">
      <alignment horizontal="left" vertical="top" shrinkToFit="1"/>
    </xf>
    <xf numFmtId="44" fontId="3" fillId="0" borderId="17" xfId="3" applyFont="1" applyFill="1" applyBorder="1" applyAlignment="1" applyProtection="1">
      <alignment horizontal="left" vertical="top" shrinkToFit="1"/>
    </xf>
    <xf numFmtId="44" fontId="3" fillId="2" borderId="3" xfId="3" applyFont="1" applyFill="1" applyBorder="1" applyAlignment="1" applyProtection="1">
      <alignment horizontal="left" vertical="top" shrinkToFit="1"/>
    </xf>
    <xf numFmtId="44" fontId="3" fillId="2" borderId="18" xfId="3" applyFont="1" applyFill="1" applyBorder="1" applyAlignment="1" applyProtection="1">
      <alignment horizontal="left" vertical="top" shrinkToFit="1"/>
    </xf>
    <xf numFmtId="44" fontId="3" fillId="2" borderId="7" xfId="3" applyFont="1" applyFill="1" applyBorder="1" applyAlignment="1" applyProtection="1">
      <alignment horizontal="left" vertical="top" shrinkToFit="1"/>
    </xf>
    <xf numFmtId="44" fontId="5" fillId="2" borderId="1" xfId="3" applyFont="1" applyFill="1" applyBorder="1" applyAlignment="1" applyProtection="1">
      <alignment horizontal="left" vertical="top" shrinkToFit="1"/>
    </xf>
    <xf numFmtId="44" fontId="5" fillId="2" borderId="5" xfId="3" applyFont="1" applyFill="1" applyBorder="1" applyAlignment="1" applyProtection="1">
      <alignment horizontal="left" vertical="top" shrinkToFit="1"/>
    </xf>
    <xf numFmtId="44" fontId="1" fillId="2" borderId="3" xfId="3" applyFont="1" applyFill="1" applyBorder="1" applyAlignment="1" applyProtection="1">
      <alignment horizontal="left" vertical="top" shrinkToFit="1"/>
    </xf>
    <xf numFmtId="44" fontId="1" fillId="2" borderId="18" xfId="3" applyFont="1" applyFill="1" applyBorder="1" applyAlignment="1" applyProtection="1">
      <alignment horizontal="left" vertical="top" shrinkToFit="1"/>
    </xf>
    <xf numFmtId="44" fontId="4" fillId="3" borderId="1" xfId="3" applyFont="1" applyFill="1" applyBorder="1" applyAlignment="1" applyProtection="1">
      <alignment horizontal="left" vertical="top" shrinkToFit="1"/>
    </xf>
    <xf numFmtId="44" fontId="4" fillId="3" borderId="5" xfId="3" applyFont="1" applyFill="1" applyBorder="1" applyAlignment="1" applyProtection="1">
      <alignment horizontal="left" vertical="top" shrinkToFit="1"/>
    </xf>
    <xf numFmtId="44" fontId="4" fillId="3" borderId="1" xfId="3" applyFont="1" applyFill="1" applyBorder="1" applyAlignment="1" applyProtection="1">
      <alignment horizontal="left" vertical="top" wrapText="1"/>
    </xf>
    <xf numFmtId="44" fontId="1" fillId="3" borderId="1" xfId="3" applyFont="1" applyFill="1" applyBorder="1" applyAlignment="1" applyProtection="1">
      <alignment horizontal="left" vertical="top" wrapText="1"/>
    </xf>
    <xf numFmtId="44" fontId="1" fillId="3" borderId="5" xfId="3" applyFont="1" applyFill="1" applyBorder="1" applyAlignment="1" applyProtection="1">
      <alignment horizontal="left" vertical="top" wrapText="1"/>
    </xf>
    <xf numFmtId="44" fontId="5" fillId="3" borderId="1" xfId="3" applyFont="1" applyFill="1" applyBorder="1" applyAlignment="1" applyProtection="1">
      <alignment horizontal="left" vertical="top"/>
    </xf>
    <xf numFmtId="44" fontId="4" fillId="2" borderId="1" xfId="3" applyFont="1" applyFill="1" applyBorder="1" applyAlignment="1" applyProtection="1">
      <alignment horizontal="left" vertical="top" wrapText="1"/>
    </xf>
    <xf numFmtId="44" fontId="4" fillId="2" borderId="5" xfId="3" applyFont="1" applyFill="1" applyBorder="1" applyAlignment="1" applyProtection="1">
      <alignment horizontal="left" vertical="top" wrapText="1"/>
    </xf>
    <xf numFmtId="44" fontId="4" fillId="0" borderId="1" xfId="3" applyFont="1" applyFill="1" applyBorder="1" applyAlignment="1" applyProtection="1">
      <alignment horizontal="left" vertical="top" shrinkToFit="1"/>
    </xf>
    <xf numFmtId="44" fontId="4" fillId="0" borderId="5" xfId="3" applyFont="1" applyFill="1" applyBorder="1" applyAlignment="1" applyProtection="1">
      <alignment horizontal="left" vertical="top" shrinkToFit="1"/>
    </xf>
    <xf numFmtId="44" fontId="4" fillId="2" borderId="1" xfId="3" applyFont="1" applyFill="1" applyBorder="1" applyAlignment="1" applyProtection="1">
      <alignment horizontal="left" vertical="top" shrinkToFit="1"/>
    </xf>
    <xf numFmtId="44" fontId="4" fillId="2" borderId="5" xfId="3" applyFont="1" applyFill="1" applyBorder="1" applyAlignment="1" applyProtection="1">
      <alignment horizontal="left" vertical="top" shrinkToFit="1"/>
    </xf>
    <xf numFmtId="44" fontId="4" fillId="2" borderId="3" xfId="3" applyFont="1" applyFill="1" applyBorder="1" applyAlignment="1" applyProtection="1">
      <alignment horizontal="left" vertical="top" shrinkToFit="1"/>
    </xf>
    <xf numFmtId="44" fontId="4" fillId="2" borderId="18" xfId="3" applyFont="1" applyFill="1" applyBorder="1" applyAlignment="1" applyProtection="1">
      <alignment horizontal="left" vertical="top" shrinkToFit="1"/>
    </xf>
    <xf numFmtId="44" fontId="0" fillId="0" borderId="10" xfId="3" applyFont="1" applyBorder="1" applyAlignment="1" applyProtection="1">
      <alignment horizontal="left" vertical="top"/>
    </xf>
    <xf numFmtId="44" fontId="0" fillId="2" borderId="0" xfId="3" applyFont="1" applyFill="1" applyAlignment="1" applyProtection="1">
      <alignment horizontal="left" vertical="top"/>
    </xf>
    <xf numFmtId="164" fontId="5" fillId="0" borderId="1" xfId="2" applyNumberFormat="1" applyFont="1" applyBorder="1" applyAlignment="1" applyProtection="1">
      <alignment horizontal="right" vertical="top"/>
    </xf>
    <xf numFmtId="44" fontId="5" fillId="0" borderId="1" xfId="3" applyFont="1" applyFill="1" applyBorder="1" applyAlignment="1" applyProtection="1">
      <alignment horizontal="left" vertical="top"/>
    </xf>
    <xf numFmtId="44" fontId="5" fillId="0" borderId="5" xfId="3" applyFont="1" applyFill="1" applyBorder="1" applyAlignment="1" applyProtection="1">
      <alignment horizontal="left" vertical="top"/>
    </xf>
    <xf numFmtId="164" fontId="5" fillId="3" borderId="1" xfId="2" applyNumberFormat="1" applyFont="1" applyFill="1" applyBorder="1" applyAlignment="1" applyProtection="1">
      <alignment horizontal="right" vertical="top"/>
    </xf>
    <xf numFmtId="44" fontId="5" fillId="3" borderId="5" xfId="3" applyFont="1" applyFill="1" applyBorder="1" applyAlignment="1" applyProtection="1">
      <alignment horizontal="left" vertical="top"/>
    </xf>
    <xf numFmtId="44" fontId="0" fillId="0" borderId="0" xfId="3" applyFont="1" applyBorder="1" applyAlignment="1" applyProtection="1">
      <alignment horizontal="left" vertical="top"/>
      <protection locked="0"/>
    </xf>
    <xf numFmtId="0" fontId="17" fillId="0" borderId="5" xfId="5" applyBorder="1" applyAlignment="1" applyProtection="1">
      <alignment horizontal="center" vertical="top" wrapText="1"/>
    </xf>
    <xf numFmtId="0" fontId="17" fillId="0" borderId="7" xfId="5" applyBorder="1" applyAlignment="1" applyProtection="1">
      <alignment horizontal="center" vertical="top" wrapText="1"/>
    </xf>
    <xf numFmtId="0" fontId="17" fillId="0" borderId="6" xfId="5" applyBorder="1" applyAlignment="1" applyProtection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44" fontId="2" fillId="0" borderId="1" xfId="3" applyFont="1" applyBorder="1" applyAlignment="1" applyProtection="1">
      <alignment horizontal="center" vertical="center" wrapText="1"/>
    </xf>
    <xf numFmtId="0" fontId="0" fillId="0" borderId="1" xfId="0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44" fontId="2" fillId="0" borderId="5" xfId="3" applyFont="1" applyBorder="1" applyAlignment="1" applyProtection="1">
      <alignment horizontal="center" vertical="center" wrapText="1"/>
    </xf>
    <xf numFmtId="1" fontId="13" fillId="5" borderId="15" xfId="0" applyNumberFormat="1" applyFont="1" applyFill="1" applyBorder="1" applyAlignment="1">
      <alignment horizontal="center" vertical="top" shrinkToFit="1"/>
    </xf>
    <xf numFmtId="1" fontId="13" fillId="5" borderId="0" xfId="0" applyNumberFormat="1" applyFont="1" applyFill="1" applyAlignment="1">
      <alignment horizontal="center" vertical="top" shrinkToFit="1"/>
    </xf>
    <xf numFmtId="1" fontId="13" fillId="5" borderId="12" xfId="0" applyNumberFormat="1" applyFont="1" applyFill="1" applyBorder="1" applyAlignment="1">
      <alignment horizontal="center" vertical="top" shrinkToFit="1"/>
    </xf>
    <xf numFmtId="3" fontId="5" fillId="0" borderId="1" xfId="0" applyNumberFormat="1" applyFont="1" applyBorder="1" applyAlignment="1">
      <alignment horizontal="right" vertical="top" wrapText="1" shrinkToFit="1"/>
    </xf>
    <xf numFmtId="0" fontId="11" fillId="0" borderId="0" xfId="0" applyFont="1" applyAlignment="1" applyProtection="1">
      <alignment horizontal="center" vertical="top"/>
      <protection locked="0"/>
    </xf>
    <xf numFmtId="3" fontId="5" fillId="3" borderId="1" xfId="0" applyNumberFormat="1" applyFont="1" applyFill="1" applyBorder="1" applyAlignment="1">
      <alignment horizontal="right" vertical="top" wrapText="1" shrinkToFit="1"/>
    </xf>
    <xf numFmtId="0" fontId="2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44" fontId="2" fillId="0" borderId="2" xfId="3" applyFont="1" applyBorder="1" applyAlignment="1" applyProtection="1">
      <alignment horizontal="center" vertical="center" wrapText="1"/>
    </xf>
    <xf numFmtId="44" fontId="2" fillId="0" borderId="17" xfId="3" applyFont="1" applyBorder="1" applyAlignment="1" applyProtection="1">
      <alignment horizontal="center" vertical="center" wrapText="1"/>
    </xf>
    <xf numFmtId="0" fontId="0" fillId="0" borderId="19" xfId="0" applyBorder="1" applyAlignment="1">
      <alignment horizontal="left" vertical="top"/>
    </xf>
    <xf numFmtId="44" fontId="0" fillId="0" borderId="19" xfId="3" applyFont="1" applyBorder="1" applyAlignment="1" applyProtection="1">
      <alignment horizontal="left" vertical="top"/>
    </xf>
    <xf numFmtId="0" fontId="0" fillId="0" borderId="0" xfId="0" applyBorder="1" applyAlignment="1">
      <alignment horizontal="left" vertical="top"/>
    </xf>
    <xf numFmtId="0" fontId="0" fillId="0" borderId="0" xfId="0" applyBorder="1" applyAlignment="1">
      <alignment horizontal="left" vertical="top"/>
    </xf>
    <xf numFmtId="44" fontId="0" fillId="0" borderId="0" xfId="3" applyFont="1" applyBorder="1" applyAlignment="1" applyProtection="1">
      <alignment horizontal="left" vertical="top"/>
    </xf>
    <xf numFmtId="0" fontId="10" fillId="0" borderId="0" xfId="0" applyFont="1" applyBorder="1" applyAlignment="1">
      <alignment horizontal="center" vertical="top"/>
    </xf>
    <xf numFmtId="0" fontId="4" fillId="0" borderId="0" xfId="0" applyFont="1" applyBorder="1" applyAlignment="1">
      <alignment horizontal="left" vertical="top"/>
    </xf>
    <xf numFmtId="0" fontId="12" fillId="0" borderId="0" xfId="0" applyFont="1" applyBorder="1" applyAlignment="1">
      <alignment horizontal="center" vertical="top"/>
    </xf>
  </cellXfs>
  <cellStyles count="6">
    <cellStyle name="Comma 2" xfId="2" xr:uid="{5417B658-88E7-448B-BC7B-520DD396748E}"/>
    <cellStyle name="Currency 2" xfId="3" xr:uid="{5B30F4EC-F566-4450-9457-48DFC15F314F}"/>
    <cellStyle name="Hyperlink" xfId="5" builtinId="8"/>
    <cellStyle name="Normal" xfId="0" builtinId="0"/>
    <cellStyle name="Normal 2" xfId="1" xr:uid="{830629E0-3605-4788-8E02-2FA9206369DB}"/>
    <cellStyle name="Normal 3" xfId="4" xr:uid="{D303093E-5766-4A32-B09F-C6BFED9604D2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nebraskalegislature.gov/laws/statutes.php?statute=77-20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E99AC7-7B3D-45DE-96F2-4B151CBB350F}">
  <dimension ref="A1:K501"/>
  <sheetViews>
    <sheetView tabSelected="1" topLeftCell="A454" zoomScale="130" zoomScaleNormal="130" zoomScaleSheetLayoutView="130" zoomScalePageLayoutView="70" workbookViewId="0">
      <selection activeCell="K479" sqref="K479"/>
    </sheetView>
  </sheetViews>
  <sheetFormatPr defaultColWidth="19.6640625" defaultRowHeight="12.75" x14ac:dyDescent="0.2"/>
  <cols>
    <col min="1" max="1" width="1.5" customWidth="1"/>
    <col min="2" max="2" width="6.6640625" style="1" customWidth="1"/>
    <col min="3" max="3" width="11.6640625" style="1" customWidth="1"/>
    <col min="4" max="4" width="10.33203125" style="1" customWidth="1"/>
    <col min="5" max="5" width="15.33203125" style="1" customWidth="1"/>
    <col min="6" max="6" width="15" style="1" customWidth="1"/>
    <col min="7" max="7" width="18.6640625" style="159" customWidth="1"/>
    <col min="8" max="9" width="21.5" style="159" customWidth="1"/>
    <col min="10" max="10" width="1.6640625" customWidth="1"/>
    <col min="11" max="16384" width="19.6640625" style="1"/>
  </cols>
  <sheetData>
    <row r="1" spans="1:10" ht="177" customHeight="1" x14ac:dyDescent="0.2">
      <c r="A1" s="92"/>
      <c r="B1" s="160" t="s">
        <v>117</v>
      </c>
      <c r="C1" s="161"/>
      <c r="D1" s="161"/>
      <c r="E1" s="161"/>
      <c r="F1" s="161"/>
      <c r="G1" s="161"/>
      <c r="H1" s="161"/>
      <c r="I1" s="162"/>
      <c r="J1" s="97"/>
    </row>
    <row r="2" spans="1:10" ht="2.1" customHeight="1" x14ac:dyDescent="0.2">
      <c r="A2" s="92"/>
      <c r="B2" s="7"/>
      <c r="C2" s="8"/>
      <c r="D2" s="9"/>
      <c r="E2" s="10" t="e">
        <f>SUM(#REF!)</f>
        <v>#REF!</v>
      </c>
      <c r="F2" s="10" t="e">
        <f>SUM(#REF!)</f>
        <v>#REF!</v>
      </c>
      <c r="G2" s="107" t="e">
        <f>SUM(#REF!)</f>
        <v>#REF!</v>
      </c>
      <c r="H2" s="107" t="e">
        <f>SUM(#REF!)</f>
        <v>#REF!</v>
      </c>
      <c r="I2" s="108" t="e">
        <f>SUM(#REF!)</f>
        <v>#REF!</v>
      </c>
      <c r="J2" s="97"/>
    </row>
    <row r="3" spans="1:10" x14ac:dyDescent="0.2">
      <c r="A3" s="92"/>
      <c r="B3" s="165"/>
      <c r="C3" s="165"/>
      <c r="D3" s="165"/>
      <c r="E3" s="166" t="s">
        <v>113</v>
      </c>
      <c r="F3" s="163" t="s">
        <v>97</v>
      </c>
      <c r="G3" s="164" t="s">
        <v>107</v>
      </c>
      <c r="H3" s="164" t="s">
        <v>108</v>
      </c>
      <c r="I3" s="167" t="s">
        <v>109</v>
      </c>
      <c r="J3" s="97"/>
    </row>
    <row r="4" spans="1:10" x14ac:dyDescent="0.2">
      <c r="A4" s="92"/>
      <c r="B4" s="165"/>
      <c r="C4" s="165"/>
      <c r="D4" s="165"/>
      <c r="E4" s="166"/>
      <c r="F4" s="163"/>
      <c r="G4" s="164"/>
      <c r="H4" s="164"/>
      <c r="I4" s="167"/>
      <c r="J4" s="97"/>
    </row>
    <row r="5" spans="1:10" x14ac:dyDescent="0.2">
      <c r="A5" s="92"/>
      <c r="B5" s="165"/>
      <c r="C5" s="165"/>
      <c r="D5" s="165"/>
      <c r="E5" s="166"/>
      <c r="F5" s="163"/>
      <c r="G5" s="164"/>
      <c r="H5" s="164"/>
      <c r="I5" s="167"/>
      <c r="J5" s="97"/>
    </row>
    <row r="6" spans="1:10" x14ac:dyDescent="0.2">
      <c r="A6" s="92"/>
      <c r="B6" s="165"/>
      <c r="C6" s="165"/>
      <c r="D6" s="165"/>
      <c r="E6" s="166"/>
      <c r="F6" s="163"/>
      <c r="G6" s="164"/>
      <c r="H6" s="164"/>
      <c r="I6" s="167"/>
      <c r="J6" s="97"/>
    </row>
    <row r="7" spans="1:10" ht="13.5" thickBot="1" x14ac:dyDescent="0.25">
      <c r="A7" s="92"/>
      <c r="B7" s="11" t="s">
        <v>105</v>
      </c>
      <c r="C7" s="12" t="s">
        <v>106</v>
      </c>
      <c r="D7" s="13"/>
      <c r="E7" s="166"/>
      <c r="F7" s="163"/>
      <c r="G7" s="164"/>
      <c r="H7" s="164"/>
      <c r="I7" s="167"/>
      <c r="J7" s="97"/>
    </row>
    <row r="8" spans="1:10" s="2" customFormat="1" ht="5.25" x14ac:dyDescent="0.15">
      <c r="A8" s="93"/>
      <c r="B8" s="14"/>
      <c r="C8" s="15"/>
      <c r="D8" s="16"/>
      <c r="E8" s="17"/>
      <c r="F8" s="18"/>
      <c r="G8" s="109"/>
      <c r="H8" s="109"/>
      <c r="I8" s="110"/>
      <c r="J8" s="98"/>
    </row>
    <row r="9" spans="1:10" x14ac:dyDescent="0.2">
      <c r="A9" s="92"/>
      <c r="B9" s="19">
        <v>1</v>
      </c>
      <c r="C9" s="20" t="s">
        <v>0</v>
      </c>
      <c r="D9" s="21" t="s">
        <v>92</v>
      </c>
      <c r="E9" s="22">
        <v>212</v>
      </c>
      <c r="F9" s="22">
        <v>95</v>
      </c>
      <c r="G9" s="111">
        <v>865303.63</v>
      </c>
      <c r="H9" s="111">
        <v>347839.94</v>
      </c>
      <c r="I9" s="112"/>
      <c r="J9" s="97"/>
    </row>
    <row r="10" spans="1:10" x14ac:dyDescent="0.2">
      <c r="A10" s="92"/>
      <c r="B10" s="23"/>
      <c r="C10" s="24"/>
      <c r="D10" s="25" t="s">
        <v>93</v>
      </c>
      <c r="E10" s="22">
        <v>25</v>
      </c>
      <c r="F10" s="22">
        <v>3</v>
      </c>
      <c r="G10" s="111">
        <v>991250.93</v>
      </c>
      <c r="H10" s="111">
        <v>85734.46</v>
      </c>
      <c r="I10" s="112"/>
      <c r="J10" s="97"/>
    </row>
    <row r="11" spans="1:10" x14ac:dyDescent="0.2">
      <c r="A11" s="92"/>
      <c r="B11" s="23"/>
      <c r="C11" s="24"/>
      <c r="D11" s="25" t="s">
        <v>94</v>
      </c>
      <c r="E11" s="22">
        <v>8</v>
      </c>
      <c r="F11" s="22">
        <v>0</v>
      </c>
      <c r="G11" s="111">
        <v>100637.14</v>
      </c>
      <c r="H11" s="111">
        <v>0</v>
      </c>
      <c r="I11" s="112"/>
      <c r="J11" s="97"/>
    </row>
    <row r="12" spans="1:10" x14ac:dyDescent="0.2">
      <c r="A12" s="92"/>
      <c r="B12" s="26"/>
      <c r="C12" s="27"/>
      <c r="D12" s="28" t="s">
        <v>95</v>
      </c>
      <c r="E12" s="29">
        <f>SUM(E9:E11)</f>
        <v>245</v>
      </c>
      <c r="F12" s="29">
        <f>SUM(F9:F11)</f>
        <v>98</v>
      </c>
      <c r="G12" s="113">
        <f>SUM(G9:G11)</f>
        <v>1957191.7</v>
      </c>
      <c r="H12" s="113">
        <f>SUM(H9:H11)</f>
        <v>433574.40000000002</v>
      </c>
      <c r="I12" s="114">
        <f>SUM(G12,H12)</f>
        <v>2390766.1</v>
      </c>
      <c r="J12" s="97"/>
    </row>
    <row r="13" spans="1:10" ht="2.1" customHeight="1" x14ac:dyDescent="0.2">
      <c r="A13" s="92"/>
      <c r="B13" s="7"/>
      <c r="C13" s="8"/>
      <c r="D13" s="9"/>
      <c r="E13" s="30">
        <v>8</v>
      </c>
      <c r="F13" s="30"/>
      <c r="G13" s="115"/>
      <c r="H13" s="115"/>
      <c r="I13" s="116">
        <v>0</v>
      </c>
      <c r="J13" s="97"/>
    </row>
    <row r="14" spans="1:10" ht="12.75" customHeight="1" x14ac:dyDescent="0.2">
      <c r="A14" s="92"/>
      <c r="B14" s="31">
        <v>2</v>
      </c>
      <c r="C14" s="32" t="s">
        <v>1</v>
      </c>
      <c r="D14" s="33" t="s">
        <v>92</v>
      </c>
      <c r="E14" s="30">
        <v>79</v>
      </c>
      <c r="F14" s="30">
        <v>26</v>
      </c>
      <c r="G14" s="115">
        <v>979506.61</v>
      </c>
      <c r="H14" s="115">
        <v>1017986.38</v>
      </c>
      <c r="I14" s="116"/>
      <c r="J14" s="97"/>
    </row>
    <row r="15" spans="1:10" x14ac:dyDescent="0.2">
      <c r="A15" s="92"/>
      <c r="B15" s="31"/>
      <c r="C15" s="32"/>
      <c r="D15" s="34" t="s">
        <v>93</v>
      </c>
      <c r="E15" s="30">
        <v>11</v>
      </c>
      <c r="F15" s="30">
        <v>6</v>
      </c>
      <c r="G15" s="115">
        <v>309772.05</v>
      </c>
      <c r="H15" s="115">
        <v>567615.68000000005</v>
      </c>
      <c r="I15" s="116"/>
      <c r="J15" s="97"/>
    </row>
    <row r="16" spans="1:10" x14ac:dyDescent="0.2">
      <c r="A16" s="92"/>
      <c r="B16" s="31"/>
      <c r="C16" s="32"/>
      <c r="D16" s="34" t="s">
        <v>94</v>
      </c>
      <c r="E16" s="30">
        <v>1</v>
      </c>
      <c r="F16" s="30">
        <v>1</v>
      </c>
      <c r="G16" s="115">
        <v>104541.58</v>
      </c>
      <c r="H16" s="115">
        <v>185939.84</v>
      </c>
      <c r="I16" s="116"/>
      <c r="J16" s="97"/>
    </row>
    <row r="17" spans="1:10" x14ac:dyDescent="0.2">
      <c r="A17" s="92"/>
      <c r="B17" s="35"/>
      <c r="C17" s="36"/>
      <c r="D17" s="37" t="s">
        <v>95</v>
      </c>
      <c r="E17" s="38">
        <f>SUM(E14:E16)</f>
        <v>91</v>
      </c>
      <c r="F17" s="38">
        <f>SUM(F14:F16)</f>
        <v>33</v>
      </c>
      <c r="G17" s="117">
        <f>SUM(G14:G16)</f>
        <v>1393820.24</v>
      </c>
      <c r="H17" s="117">
        <f>SUM(H14:H16)</f>
        <v>1771541.9000000001</v>
      </c>
      <c r="I17" s="118">
        <f>SUM(G17,H17)</f>
        <v>3165362.14</v>
      </c>
      <c r="J17" s="97"/>
    </row>
    <row r="18" spans="1:10" s="2" customFormat="1" ht="2.1" customHeight="1" x14ac:dyDescent="0.2">
      <c r="A18" s="93"/>
      <c r="B18" s="39"/>
      <c r="C18" s="40"/>
      <c r="D18" s="41"/>
      <c r="E18" s="42"/>
      <c r="F18" s="42"/>
      <c r="G18" s="119"/>
      <c r="H18" s="119">
        <f>SUM(H14:H16)</f>
        <v>1771541.9000000001</v>
      </c>
      <c r="I18" s="120"/>
      <c r="J18" s="98"/>
    </row>
    <row r="19" spans="1:10" x14ac:dyDescent="0.2">
      <c r="A19" s="92"/>
      <c r="B19" s="23">
        <v>3</v>
      </c>
      <c r="C19" s="24" t="s">
        <v>2</v>
      </c>
      <c r="D19" s="21" t="s">
        <v>92</v>
      </c>
      <c r="E19" s="22">
        <v>0</v>
      </c>
      <c r="F19" s="22">
        <v>0</v>
      </c>
      <c r="G19" s="111">
        <v>0</v>
      </c>
      <c r="H19" s="111">
        <v>0</v>
      </c>
      <c r="I19" s="112"/>
      <c r="J19" s="97"/>
    </row>
    <row r="20" spans="1:10" x14ac:dyDescent="0.2">
      <c r="A20" s="92"/>
      <c r="B20" s="23"/>
      <c r="C20" s="24"/>
      <c r="D20" s="25" t="s">
        <v>93</v>
      </c>
      <c r="E20" s="22">
        <v>0</v>
      </c>
      <c r="F20" s="22">
        <v>0</v>
      </c>
      <c r="G20" s="111">
        <v>0</v>
      </c>
      <c r="H20" s="111">
        <v>0</v>
      </c>
      <c r="I20" s="112"/>
      <c r="J20" s="97"/>
    </row>
    <row r="21" spans="1:10" x14ac:dyDescent="0.2">
      <c r="A21" s="92"/>
      <c r="B21" s="23"/>
      <c r="C21" s="24"/>
      <c r="D21" s="25" t="s">
        <v>94</v>
      </c>
      <c r="E21" s="22">
        <v>0</v>
      </c>
      <c r="F21" s="22">
        <v>0</v>
      </c>
      <c r="G21" s="111">
        <v>0</v>
      </c>
      <c r="H21" s="111">
        <v>0</v>
      </c>
      <c r="I21" s="112"/>
      <c r="J21" s="97"/>
    </row>
    <row r="22" spans="1:10" s="3" customFormat="1" x14ac:dyDescent="0.2">
      <c r="A22" s="94"/>
      <c r="B22" s="26"/>
      <c r="C22" s="27"/>
      <c r="D22" s="28" t="s">
        <v>95</v>
      </c>
      <c r="E22" s="29">
        <f>SUM(E19:E21)</f>
        <v>0</v>
      </c>
      <c r="F22" s="29">
        <f>SUM(F19:F21)</f>
        <v>0</v>
      </c>
      <c r="G22" s="113">
        <f>SUM(G19:G21)</f>
        <v>0</v>
      </c>
      <c r="H22" s="113">
        <f>SUM(H19:H21)</f>
        <v>0</v>
      </c>
      <c r="I22" s="114">
        <f>SUM(G22,H22)</f>
        <v>0</v>
      </c>
      <c r="J22" s="99"/>
    </row>
    <row r="23" spans="1:10" s="2" customFormat="1" ht="2.1" customHeight="1" x14ac:dyDescent="0.2">
      <c r="A23" s="93"/>
      <c r="B23" s="39"/>
      <c r="C23" s="40"/>
      <c r="D23" s="43"/>
      <c r="E23" s="42">
        <f>SUM(E19:E21)</f>
        <v>0</v>
      </c>
      <c r="F23" s="42">
        <f>SUM(F19:F21)</f>
        <v>0</v>
      </c>
      <c r="G23" s="119">
        <f>SUM(G19:G21)</f>
        <v>0</v>
      </c>
      <c r="H23" s="119">
        <f>SUM(H19:H21)</f>
        <v>0</v>
      </c>
      <c r="I23" s="120"/>
      <c r="J23" s="98"/>
    </row>
    <row r="24" spans="1:10" x14ac:dyDescent="0.2">
      <c r="A24" s="92"/>
      <c r="B24" s="31">
        <v>4</v>
      </c>
      <c r="C24" s="32" t="s">
        <v>3</v>
      </c>
      <c r="D24" s="33" t="s">
        <v>92</v>
      </c>
      <c r="E24" s="30">
        <v>6</v>
      </c>
      <c r="F24" s="30">
        <v>5</v>
      </c>
      <c r="G24" s="115">
        <v>4308.38</v>
      </c>
      <c r="H24" s="115">
        <v>4259.8999999999996</v>
      </c>
      <c r="I24" s="116"/>
      <c r="J24" s="97"/>
    </row>
    <row r="25" spans="1:10" x14ac:dyDescent="0.2">
      <c r="A25" s="92"/>
      <c r="B25" s="31"/>
      <c r="C25" s="32"/>
      <c r="D25" s="34" t="s">
        <v>93</v>
      </c>
      <c r="E25" s="30">
        <v>0</v>
      </c>
      <c r="F25" s="30">
        <v>0</v>
      </c>
      <c r="G25" s="115">
        <v>0</v>
      </c>
      <c r="H25" s="115">
        <v>0</v>
      </c>
      <c r="I25" s="116"/>
      <c r="J25" s="97"/>
    </row>
    <row r="26" spans="1:10" x14ac:dyDescent="0.2">
      <c r="A26" s="92"/>
      <c r="B26" s="31"/>
      <c r="C26" s="32"/>
      <c r="D26" s="34" t="s">
        <v>94</v>
      </c>
      <c r="E26" s="30">
        <v>0</v>
      </c>
      <c r="F26" s="30">
        <v>0</v>
      </c>
      <c r="G26" s="115">
        <v>0</v>
      </c>
      <c r="H26" s="115">
        <v>0</v>
      </c>
      <c r="I26" s="116"/>
      <c r="J26" s="97"/>
    </row>
    <row r="27" spans="1:10" s="3" customFormat="1" x14ac:dyDescent="0.2">
      <c r="A27" s="94"/>
      <c r="B27" s="35"/>
      <c r="C27" s="36"/>
      <c r="D27" s="37" t="s">
        <v>95</v>
      </c>
      <c r="E27" s="38">
        <f>SUM(E24:E26)</f>
        <v>6</v>
      </c>
      <c r="F27" s="38">
        <f>SUM(F24:F26)</f>
        <v>5</v>
      </c>
      <c r="G27" s="117">
        <f>SUM(G24:G26)</f>
        <v>4308.38</v>
      </c>
      <c r="H27" s="117">
        <f>SUM(H24:H26)</f>
        <v>4259.8999999999996</v>
      </c>
      <c r="I27" s="118">
        <f>SUM(G27,H27)</f>
        <v>8568.2799999999988</v>
      </c>
      <c r="J27" s="99"/>
    </row>
    <row r="28" spans="1:10" s="2" customFormat="1" ht="2.1" customHeight="1" x14ac:dyDescent="0.2">
      <c r="A28" s="93"/>
      <c r="B28" s="39"/>
      <c r="C28" s="40"/>
      <c r="D28" s="41"/>
      <c r="E28" s="42"/>
      <c r="F28" s="42"/>
      <c r="G28" s="119"/>
      <c r="H28" s="119"/>
      <c r="I28" s="120"/>
      <c r="J28" s="98"/>
    </row>
    <row r="29" spans="1:10" x14ac:dyDescent="0.2">
      <c r="A29" s="92"/>
      <c r="B29" s="23">
        <v>5</v>
      </c>
      <c r="C29" s="24" t="s">
        <v>4</v>
      </c>
      <c r="D29" s="25" t="s">
        <v>92</v>
      </c>
      <c r="E29" s="22">
        <v>5</v>
      </c>
      <c r="F29" s="22">
        <v>2</v>
      </c>
      <c r="G29" s="111">
        <v>70742.179999999993</v>
      </c>
      <c r="H29" s="111">
        <v>4461.67</v>
      </c>
      <c r="I29" s="112"/>
      <c r="J29" s="97"/>
    </row>
    <row r="30" spans="1:10" x14ac:dyDescent="0.2">
      <c r="A30" s="92"/>
      <c r="B30" s="23"/>
      <c r="C30" s="24"/>
      <c r="D30" s="25" t="s">
        <v>93</v>
      </c>
      <c r="E30" s="22">
        <v>0</v>
      </c>
      <c r="F30" s="22">
        <v>0</v>
      </c>
      <c r="G30" s="111">
        <v>0</v>
      </c>
      <c r="H30" s="111">
        <v>0</v>
      </c>
      <c r="I30" s="112"/>
      <c r="J30" s="97"/>
    </row>
    <row r="31" spans="1:10" x14ac:dyDescent="0.2">
      <c r="A31" s="92"/>
      <c r="B31" s="23"/>
      <c r="C31" s="24"/>
      <c r="D31" s="25" t="s">
        <v>94</v>
      </c>
      <c r="E31" s="22">
        <v>0</v>
      </c>
      <c r="F31" s="22">
        <v>1</v>
      </c>
      <c r="G31" s="111">
        <v>0</v>
      </c>
      <c r="H31" s="111">
        <v>11149.39</v>
      </c>
      <c r="I31" s="112"/>
      <c r="J31" s="97"/>
    </row>
    <row r="32" spans="1:10" s="3" customFormat="1" x14ac:dyDescent="0.2">
      <c r="A32" s="94"/>
      <c r="B32" s="26"/>
      <c r="C32" s="27"/>
      <c r="D32" s="28" t="s">
        <v>102</v>
      </c>
      <c r="E32" s="29">
        <f>SUM(E29:E31)</f>
        <v>5</v>
      </c>
      <c r="F32" s="29">
        <f>SUM(F29:F31)</f>
        <v>3</v>
      </c>
      <c r="G32" s="113">
        <f>SUM(G29:G31)</f>
        <v>70742.179999999993</v>
      </c>
      <c r="H32" s="113">
        <f>SUM(H29:H31)</f>
        <v>15611.06</v>
      </c>
      <c r="I32" s="114">
        <f>SUM(G32,H32)</f>
        <v>86353.239999999991</v>
      </c>
      <c r="J32" s="99"/>
    </row>
    <row r="33" spans="1:10" s="2" customFormat="1" ht="2.1" customHeight="1" x14ac:dyDescent="0.2">
      <c r="A33" s="93"/>
      <c r="B33" s="39"/>
      <c r="C33" s="40"/>
      <c r="D33" s="41"/>
      <c r="E33" s="42"/>
      <c r="F33" s="42"/>
      <c r="G33" s="119"/>
      <c r="H33" s="119"/>
      <c r="I33" s="120"/>
      <c r="J33" s="98"/>
    </row>
    <row r="34" spans="1:10" x14ac:dyDescent="0.2">
      <c r="A34" s="92"/>
      <c r="B34" s="31">
        <v>6</v>
      </c>
      <c r="C34" s="32" t="s">
        <v>5</v>
      </c>
      <c r="D34" s="34" t="s">
        <v>92</v>
      </c>
      <c r="E34" s="30">
        <v>75</v>
      </c>
      <c r="F34" s="30">
        <v>14</v>
      </c>
      <c r="G34" s="115">
        <v>376380.58</v>
      </c>
      <c r="H34" s="115">
        <v>21329.919999999998</v>
      </c>
      <c r="I34" s="116"/>
      <c r="J34" s="97"/>
    </row>
    <row r="35" spans="1:10" x14ac:dyDescent="0.2">
      <c r="A35" s="92"/>
      <c r="B35" s="31"/>
      <c r="C35" s="32"/>
      <c r="D35" s="34" t="s">
        <v>93</v>
      </c>
      <c r="E35" s="30">
        <v>6</v>
      </c>
      <c r="F35" s="30">
        <v>0</v>
      </c>
      <c r="G35" s="115">
        <v>589529.79</v>
      </c>
      <c r="H35" s="115">
        <v>0</v>
      </c>
      <c r="I35" s="116"/>
      <c r="J35" s="97"/>
    </row>
    <row r="36" spans="1:10" x14ac:dyDescent="0.2">
      <c r="A36" s="92"/>
      <c r="B36" s="31"/>
      <c r="C36" s="32"/>
      <c r="D36" s="34" t="s">
        <v>94</v>
      </c>
      <c r="E36" s="30">
        <v>2</v>
      </c>
      <c r="F36" s="30">
        <v>0</v>
      </c>
      <c r="G36" s="115">
        <v>15053.13</v>
      </c>
      <c r="H36" s="115">
        <v>0</v>
      </c>
      <c r="I36" s="116"/>
      <c r="J36" s="97"/>
    </row>
    <row r="37" spans="1:10" x14ac:dyDescent="0.2">
      <c r="A37" s="92"/>
      <c r="B37" s="31"/>
      <c r="C37" s="32"/>
      <c r="D37" s="37" t="s">
        <v>102</v>
      </c>
      <c r="E37" s="38">
        <f>SUM(E34:E36)</f>
        <v>83</v>
      </c>
      <c r="F37" s="38">
        <f>SUM(F34:F36)</f>
        <v>14</v>
      </c>
      <c r="G37" s="117">
        <f>SUM(G34:G36)</f>
        <v>980963.50000000012</v>
      </c>
      <c r="H37" s="117">
        <f>SUM(H34:H36)</f>
        <v>21329.919999999998</v>
      </c>
      <c r="I37" s="118">
        <f>SUM(G37,H37)</f>
        <v>1002293.4200000002</v>
      </c>
      <c r="J37" s="91" t="s">
        <v>104</v>
      </c>
    </row>
    <row r="38" spans="1:10" s="2" customFormat="1" ht="2.1" customHeight="1" x14ac:dyDescent="0.2">
      <c r="A38" s="93"/>
      <c r="B38" s="39"/>
      <c r="C38" s="40"/>
      <c r="D38" s="41"/>
      <c r="E38" s="42"/>
      <c r="F38" s="42"/>
      <c r="G38" s="119"/>
      <c r="H38" s="119"/>
      <c r="I38" s="120"/>
      <c r="J38" s="98"/>
    </row>
    <row r="39" spans="1:10" ht="12.75" customHeight="1" x14ac:dyDescent="0.2">
      <c r="A39" s="92"/>
      <c r="B39" s="23">
        <v>7</v>
      </c>
      <c r="C39" s="24" t="s">
        <v>6</v>
      </c>
      <c r="D39" s="25" t="s">
        <v>92</v>
      </c>
      <c r="E39" s="22">
        <v>28</v>
      </c>
      <c r="F39" s="22">
        <v>20</v>
      </c>
      <c r="G39" s="111">
        <v>107363.92</v>
      </c>
      <c r="H39" s="111">
        <v>9874.76</v>
      </c>
      <c r="I39" s="112"/>
      <c r="J39" s="97"/>
    </row>
    <row r="40" spans="1:10" x14ac:dyDescent="0.2">
      <c r="A40" s="92"/>
      <c r="B40" s="23"/>
      <c r="C40" s="24"/>
      <c r="D40" s="25" t="s">
        <v>93</v>
      </c>
      <c r="E40" s="22">
        <v>1</v>
      </c>
      <c r="F40" s="22">
        <v>2</v>
      </c>
      <c r="G40" s="111">
        <v>0</v>
      </c>
      <c r="H40" s="111">
        <v>591.17999999999995</v>
      </c>
      <c r="I40" s="112"/>
      <c r="J40" s="97"/>
    </row>
    <row r="41" spans="1:10" x14ac:dyDescent="0.2">
      <c r="A41" s="92"/>
      <c r="B41" s="23"/>
      <c r="C41" s="24"/>
      <c r="D41" s="25" t="s">
        <v>94</v>
      </c>
      <c r="E41" s="22">
        <v>1</v>
      </c>
      <c r="F41" s="22">
        <v>4</v>
      </c>
      <c r="G41" s="111">
        <v>59379.87</v>
      </c>
      <c r="H41" s="111">
        <v>0</v>
      </c>
      <c r="I41" s="112"/>
      <c r="J41" s="97"/>
    </row>
    <row r="42" spans="1:10" s="3" customFormat="1" x14ac:dyDescent="0.2">
      <c r="A42" s="94"/>
      <c r="B42" s="26"/>
      <c r="C42" s="27"/>
      <c r="D42" s="28" t="s">
        <v>102</v>
      </c>
      <c r="E42" s="29">
        <f>SUM(E39:E41)</f>
        <v>30</v>
      </c>
      <c r="F42" s="29">
        <f>SUM(F39:F41)</f>
        <v>26</v>
      </c>
      <c r="G42" s="113">
        <f>SUM(G39:G41)</f>
        <v>166743.79</v>
      </c>
      <c r="H42" s="113">
        <f>SUM(H39:H41)</f>
        <v>10465.94</v>
      </c>
      <c r="I42" s="114">
        <f>SUM(G42,H42)</f>
        <v>177209.73</v>
      </c>
      <c r="J42" s="99"/>
    </row>
    <row r="43" spans="1:10" ht="2.1" customHeight="1" x14ac:dyDescent="0.2">
      <c r="A43" s="92"/>
      <c r="B43" s="7"/>
      <c r="C43" s="8"/>
      <c r="D43" s="9"/>
      <c r="E43" s="10"/>
      <c r="F43" s="10"/>
      <c r="G43" s="107"/>
      <c r="H43" s="107"/>
      <c r="I43" s="108"/>
      <c r="J43" s="97"/>
    </row>
    <row r="44" spans="1:10" x14ac:dyDescent="0.2">
      <c r="A44" s="92"/>
      <c r="B44" s="31">
        <v>8</v>
      </c>
      <c r="C44" s="32" t="s">
        <v>7</v>
      </c>
      <c r="D44" s="34" t="s">
        <v>92</v>
      </c>
      <c r="E44" s="30">
        <v>15</v>
      </c>
      <c r="F44" s="30">
        <v>8</v>
      </c>
      <c r="G44" s="115">
        <v>84746.71</v>
      </c>
      <c r="H44" s="115">
        <v>32408.65</v>
      </c>
      <c r="I44" s="116"/>
      <c r="J44" s="97"/>
    </row>
    <row r="45" spans="1:10" x14ac:dyDescent="0.2">
      <c r="A45" s="92"/>
      <c r="B45" s="31"/>
      <c r="C45" s="32"/>
      <c r="D45" s="34" t="s">
        <v>93</v>
      </c>
      <c r="E45" s="30">
        <v>1</v>
      </c>
      <c r="F45" s="30">
        <v>0</v>
      </c>
      <c r="G45" s="115">
        <v>14194.23</v>
      </c>
      <c r="H45" s="115">
        <v>0</v>
      </c>
      <c r="I45" s="116"/>
      <c r="J45" s="97"/>
    </row>
    <row r="46" spans="1:10" x14ac:dyDescent="0.2">
      <c r="A46" s="92"/>
      <c r="B46" s="31"/>
      <c r="C46" s="32"/>
      <c r="D46" s="34" t="s">
        <v>94</v>
      </c>
      <c r="E46" s="30">
        <v>0</v>
      </c>
      <c r="F46" s="30">
        <v>0</v>
      </c>
      <c r="G46" s="115">
        <v>0</v>
      </c>
      <c r="H46" s="115">
        <v>0</v>
      </c>
      <c r="I46" s="116"/>
      <c r="J46" s="97"/>
    </row>
    <row r="47" spans="1:10" s="3" customFormat="1" x14ac:dyDescent="0.2">
      <c r="A47" s="94"/>
      <c r="B47" s="35"/>
      <c r="C47" s="36"/>
      <c r="D47" s="37" t="s">
        <v>102</v>
      </c>
      <c r="E47" s="38">
        <f>SUM(E44:E46)</f>
        <v>16</v>
      </c>
      <c r="F47" s="38">
        <f>SUM(F44:F46)</f>
        <v>8</v>
      </c>
      <c r="G47" s="117">
        <f>SUM(G44:G46)</f>
        <v>98940.94</v>
      </c>
      <c r="H47" s="117">
        <f>SUM(H44:H46)</f>
        <v>32408.65</v>
      </c>
      <c r="I47" s="118">
        <f>SUM(G47,H47)</f>
        <v>131349.59</v>
      </c>
      <c r="J47" s="99"/>
    </row>
    <row r="48" spans="1:10" ht="2.1" customHeight="1" x14ac:dyDescent="0.2">
      <c r="A48" s="92"/>
      <c r="B48" s="7"/>
      <c r="C48" s="8"/>
      <c r="D48" s="9"/>
      <c r="E48" s="10"/>
      <c r="F48" s="10"/>
      <c r="G48" s="107"/>
      <c r="H48" s="107"/>
      <c r="I48" s="108"/>
      <c r="J48" s="97"/>
    </row>
    <row r="49" spans="1:10" x14ac:dyDescent="0.2">
      <c r="A49" s="92"/>
      <c r="B49" s="23">
        <v>9</v>
      </c>
      <c r="C49" s="24" t="s">
        <v>8</v>
      </c>
      <c r="D49" s="25" t="s">
        <v>92</v>
      </c>
      <c r="E49" s="22">
        <v>27</v>
      </c>
      <c r="F49" s="22">
        <v>14</v>
      </c>
      <c r="G49" s="111">
        <v>100847.74</v>
      </c>
      <c r="H49" s="111">
        <v>23847.52</v>
      </c>
      <c r="I49" s="112"/>
      <c r="J49" s="97"/>
    </row>
    <row r="50" spans="1:10" x14ac:dyDescent="0.2">
      <c r="A50" s="92"/>
      <c r="B50" s="23"/>
      <c r="C50" s="24"/>
      <c r="D50" s="25" t="s">
        <v>93</v>
      </c>
      <c r="E50" s="22">
        <v>4</v>
      </c>
      <c r="F50" s="22">
        <v>1</v>
      </c>
      <c r="G50" s="111">
        <v>260614.47</v>
      </c>
      <c r="H50" s="111">
        <v>108897.66</v>
      </c>
      <c r="I50" s="112"/>
      <c r="J50" s="97"/>
    </row>
    <row r="51" spans="1:10" ht="12.75" customHeight="1" x14ac:dyDescent="0.2">
      <c r="A51" s="92"/>
      <c r="B51" s="23"/>
      <c r="C51" s="24"/>
      <c r="D51" s="25" t="s">
        <v>94</v>
      </c>
      <c r="E51" s="22">
        <v>6</v>
      </c>
      <c r="F51" s="22">
        <v>0</v>
      </c>
      <c r="G51" s="111">
        <v>1187.55</v>
      </c>
      <c r="H51" s="111">
        <v>0</v>
      </c>
      <c r="I51" s="112"/>
      <c r="J51" s="97"/>
    </row>
    <row r="52" spans="1:10" s="3" customFormat="1" ht="12.75" customHeight="1" thickBot="1" x14ac:dyDescent="0.25">
      <c r="A52" s="94"/>
      <c r="B52" s="44"/>
      <c r="C52" s="12"/>
      <c r="D52" s="45" t="s">
        <v>102</v>
      </c>
      <c r="E52" s="46">
        <f>SUM(E49:E51)</f>
        <v>37</v>
      </c>
      <c r="F52" s="46">
        <f>SUM(F49:F51)</f>
        <v>15</v>
      </c>
      <c r="G52" s="121">
        <f>SUM(G49:G51)</f>
        <v>362649.76</v>
      </c>
      <c r="H52" s="121">
        <f>SUM(H49:H51)</f>
        <v>132745.18</v>
      </c>
      <c r="I52" s="122">
        <f>SUM(G52,H52)</f>
        <v>495394.94</v>
      </c>
      <c r="J52" s="99"/>
    </row>
    <row r="53" spans="1:10" s="2" customFormat="1" ht="2.1" customHeight="1" x14ac:dyDescent="0.2">
      <c r="A53" s="93"/>
      <c r="B53" s="39"/>
      <c r="C53" s="40"/>
      <c r="D53" s="41"/>
      <c r="E53" s="42"/>
      <c r="F53" s="42"/>
      <c r="G53" s="119"/>
      <c r="H53" s="119"/>
      <c r="I53" s="120"/>
      <c r="J53" s="98"/>
    </row>
    <row r="54" spans="1:10" ht="12.75" hidden="1" customHeight="1" x14ac:dyDescent="0.2">
      <c r="A54" s="92"/>
      <c r="B54" s="47"/>
      <c r="C54" s="48"/>
      <c r="D54" s="49"/>
      <c r="E54" s="50"/>
      <c r="F54" s="50"/>
      <c r="G54" s="123"/>
      <c r="H54" s="123"/>
      <c r="I54" s="124"/>
      <c r="J54" s="97"/>
    </row>
    <row r="55" spans="1:10" s="4" customFormat="1" ht="12.75" hidden="1" customHeight="1" x14ac:dyDescent="0.2">
      <c r="A55" s="95"/>
      <c r="B55" s="168">
        <v>1</v>
      </c>
      <c r="C55" s="169"/>
      <c r="D55" s="169"/>
      <c r="E55" s="169"/>
      <c r="F55" s="169"/>
      <c r="G55" s="169"/>
      <c r="H55" s="169"/>
      <c r="I55" s="170"/>
      <c r="J55" s="100"/>
    </row>
    <row r="56" spans="1:10" s="5" customFormat="1" ht="12.75" hidden="1" customHeight="1" thickBot="1" x14ac:dyDescent="0.25">
      <c r="A56" s="96"/>
      <c r="B56" s="51"/>
      <c r="C56" s="52"/>
      <c r="D56" s="52"/>
      <c r="E56" s="52"/>
      <c r="F56" s="52"/>
      <c r="G56" s="52"/>
      <c r="H56" s="52"/>
      <c r="I56" s="52"/>
      <c r="J56" s="101"/>
    </row>
    <row r="57" spans="1:10" ht="12.75" customHeight="1" x14ac:dyDescent="0.2">
      <c r="A57" s="92"/>
      <c r="B57" s="53">
        <v>10</v>
      </c>
      <c r="C57" s="54" t="s">
        <v>9</v>
      </c>
      <c r="D57" s="33" t="s">
        <v>92</v>
      </c>
      <c r="E57" s="55">
        <v>272</v>
      </c>
      <c r="F57" s="55">
        <v>122</v>
      </c>
      <c r="G57" s="125">
        <v>1150739.05</v>
      </c>
      <c r="H57" s="125">
        <v>378183.07</v>
      </c>
      <c r="I57" s="126"/>
      <c r="J57" s="97"/>
    </row>
    <row r="58" spans="1:10" x14ac:dyDescent="0.2">
      <c r="A58" s="92"/>
      <c r="B58" s="31"/>
      <c r="C58" s="32"/>
      <c r="D58" s="34" t="s">
        <v>93</v>
      </c>
      <c r="E58" s="30">
        <v>14</v>
      </c>
      <c r="F58" s="30">
        <v>36</v>
      </c>
      <c r="G58" s="115">
        <v>476831.24</v>
      </c>
      <c r="H58" s="115">
        <v>215799.64</v>
      </c>
      <c r="I58" s="116"/>
      <c r="J58" s="97"/>
    </row>
    <row r="59" spans="1:10" x14ac:dyDescent="0.2">
      <c r="A59" s="92"/>
      <c r="B59" s="31"/>
      <c r="C59" s="32"/>
      <c r="D59" s="34" t="s">
        <v>94</v>
      </c>
      <c r="E59" s="30">
        <v>5</v>
      </c>
      <c r="F59" s="30">
        <v>0</v>
      </c>
      <c r="G59" s="115">
        <v>117405.49</v>
      </c>
      <c r="H59" s="115">
        <v>0</v>
      </c>
      <c r="I59" s="116"/>
      <c r="J59" s="97"/>
    </row>
    <row r="60" spans="1:10" s="3" customFormat="1" x14ac:dyDescent="0.2">
      <c r="A60" s="94"/>
      <c r="B60" s="35"/>
      <c r="C60" s="36"/>
      <c r="D60" s="37" t="s">
        <v>102</v>
      </c>
      <c r="E60" s="38">
        <f>SUM(E57:E59)</f>
        <v>291</v>
      </c>
      <c r="F60" s="38">
        <f>SUM(F57:F59)</f>
        <v>158</v>
      </c>
      <c r="G60" s="117">
        <f>SUM(G57:G59)</f>
        <v>1744975.78</v>
      </c>
      <c r="H60" s="117">
        <f>SUM(H57:H59)</f>
        <v>593982.71</v>
      </c>
      <c r="I60" s="118">
        <f>SUM(G60,H60)</f>
        <v>2338958.4900000002</v>
      </c>
      <c r="J60" s="99"/>
    </row>
    <row r="61" spans="1:10" ht="2.1" customHeight="1" x14ac:dyDescent="0.2">
      <c r="A61" s="92"/>
      <c r="B61" s="7"/>
      <c r="C61" s="8"/>
      <c r="D61" s="9"/>
      <c r="E61" s="10"/>
      <c r="F61" s="10"/>
      <c r="G61" s="107"/>
      <c r="H61" s="107"/>
      <c r="I61" s="108"/>
      <c r="J61" s="97"/>
    </row>
    <row r="62" spans="1:10" x14ac:dyDescent="0.2">
      <c r="A62" s="92"/>
      <c r="B62" s="23">
        <v>11</v>
      </c>
      <c r="C62" s="24" t="s">
        <v>10</v>
      </c>
      <c r="D62" s="25" t="s">
        <v>92</v>
      </c>
      <c r="E62" s="22">
        <v>70</v>
      </c>
      <c r="F62" s="22">
        <v>14</v>
      </c>
      <c r="G62" s="111">
        <v>204172.67</v>
      </c>
      <c r="H62" s="111">
        <v>144995.07</v>
      </c>
      <c r="I62" s="112"/>
      <c r="J62" s="97"/>
    </row>
    <row r="63" spans="1:10" x14ac:dyDescent="0.2">
      <c r="A63" s="92"/>
      <c r="B63" s="23"/>
      <c r="C63" s="24"/>
      <c r="D63" s="25" t="s">
        <v>93</v>
      </c>
      <c r="E63" s="22">
        <v>0</v>
      </c>
      <c r="F63" s="22">
        <v>0</v>
      </c>
      <c r="G63" s="111">
        <v>0</v>
      </c>
      <c r="H63" s="111">
        <v>0</v>
      </c>
      <c r="I63" s="112"/>
      <c r="J63" s="97"/>
    </row>
    <row r="64" spans="1:10" x14ac:dyDescent="0.2">
      <c r="A64" s="92"/>
      <c r="B64" s="23"/>
      <c r="C64" s="24"/>
      <c r="D64" s="25" t="s">
        <v>94</v>
      </c>
      <c r="E64" s="22">
        <v>3</v>
      </c>
      <c r="F64" s="22">
        <v>0</v>
      </c>
      <c r="G64" s="111">
        <v>14576.74</v>
      </c>
      <c r="H64" s="111">
        <v>0</v>
      </c>
      <c r="I64" s="112"/>
      <c r="J64" s="97"/>
    </row>
    <row r="65" spans="1:10" s="3" customFormat="1" ht="11.25" customHeight="1" x14ac:dyDescent="0.2">
      <c r="A65" s="94"/>
      <c r="B65" s="26"/>
      <c r="C65" s="27"/>
      <c r="D65" s="28" t="s">
        <v>102</v>
      </c>
      <c r="E65" s="29">
        <f>SUM(E62:E64)</f>
        <v>73</v>
      </c>
      <c r="F65" s="29">
        <f>SUM(F62:F64)</f>
        <v>14</v>
      </c>
      <c r="G65" s="113">
        <f>SUM(G62:G64)</f>
        <v>218749.41</v>
      </c>
      <c r="H65" s="113">
        <f>SUM(H62:H64)</f>
        <v>144995.07</v>
      </c>
      <c r="I65" s="114">
        <f>SUM(G65,H65)</f>
        <v>363744.48</v>
      </c>
      <c r="J65" s="99"/>
    </row>
    <row r="66" spans="1:10" ht="2.1" customHeight="1" x14ac:dyDescent="0.2">
      <c r="A66" s="92"/>
      <c r="B66" s="7"/>
      <c r="C66" s="8"/>
      <c r="D66" s="9"/>
      <c r="E66" s="10"/>
      <c r="F66" s="10"/>
      <c r="G66" s="107"/>
      <c r="H66" s="127"/>
      <c r="I66" s="108"/>
      <c r="J66" s="97"/>
    </row>
    <row r="67" spans="1:10" ht="11.25" customHeight="1" x14ac:dyDescent="0.2">
      <c r="A67" s="92"/>
      <c r="B67" s="53">
        <v>12</v>
      </c>
      <c r="C67" s="54" t="s">
        <v>11</v>
      </c>
      <c r="D67" s="33" t="s">
        <v>92</v>
      </c>
      <c r="E67" s="55">
        <v>71</v>
      </c>
      <c r="F67" s="55">
        <v>22</v>
      </c>
      <c r="G67" s="125">
        <v>463685.07</v>
      </c>
      <c r="H67" s="125">
        <v>76637.62</v>
      </c>
      <c r="I67" s="126"/>
      <c r="J67" s="97"/>
    </row>
    <row r="68" spans="1:10" x14ac:dyDescent="0.2">
      <c r="A68" s="92"/>
      <c r="B68" s="31"/>
      <c r="C68" s="32"/>
      <c r="D68" s="34" t="s">
        <v>93</v>
      </c>
      <c r="E68" s="30">
        <v>11</v>
      </c>
      <c r="F68" s="30">
        <v>0</v>
      </c>
      <c r="G68" s="115">
        <v>108284.54</v>
      </c>
      <c r="H68" s="115">
        <v>0</v>
      </c>
      <c r="I68" s="116"/>
      <c r="J68" s="97"/>
    </row>
    <row r="69" spans="1:10" x14ac:dyDescent="0.2">
      <c r="A69" s="92"/>
      <c r="B69" s="31"/>
      <c r="C69" s="32"/>
      <c r="D69" s="34" t="s">
        <v>94</v>
      </c>
      <c r="E69" s="30">
        <v>0</v>
      </c>
      <c r="F69" s="30">
        <v>0</v>
      </c>
      <c r="G69" s="115">
        <v>0</v>
      </c>
      <c r="H69" s="115">
        <v>0</v>
      </c>
      <c r="I69" s="116"/>
      <c r="J69" s="97"/>
    </row>
    <row r="70" spans="1:10" s="3" customFormat="1" x14ac:dyDescent="0.2">
      <c r="A70" s="94"/>
      <c r="B70" s="35"/>
      <c r="C70" s="36"/>
      <c r="D70" s="37" t="s">
        <v>102</v>
      </c>
      <c r="E70" s="38">
        <f>SUM(E67:E69)</f>
        <v>82</v>
      </c>
      <c r="F70" s="38">
        <f>SUM(F67:F69)</f>
        <v>22</v>
      </c>
      <c r="G70" s="117">
        <f>SUM(G67:G69)</f>
        <v>571969.61</v>
      </c>
      <c r="H70" s="117">
        <f>SUM(H67:H69)</f>
        <v>76637.62</v>
      </c>
      <c r="I70" s="118">
        <f>SUM(G70,H70)</f>
        <v>648607.23</v>
      </c>
      <c r="J70" s="99"/>
    </row>
    <row r="71" spans="1:10" ht="2.1" customHeight="1" x14ac:dyDescent="0.2">
      <c r="A71" s="92"/>
      <c r="B71" s="7"/>
      <c r="C71" s="8"/>
      <c r="D71" s="9"/>
      <c r="E71" s="10"/>
      <c r="F71" s="10"/>
      <c r="G71" s="107"/>
      <c r="H71" s="107"/>
      <c r="I71" s="108"/>
      <c r="J71" s="97"/>
    </row>
    <row r="72" spans="1:10" x14ac:dyDescent="0.2">
      <c r="A72" s="92"/>
      <c r="B72" s="23">
        <v>13</v>
      </c>
      <c r="C72" s="24" t="s">
        <v>12</v>
      </c>
      <c r="D72" s="25" t="s">
        <v>92</v>
      </c>
      <c r="E72" s="22">
        <v>182</v>
      </c>
      <c r="F72" s="22">
        <v>41</v>
      </c>
      <c r="G72" s="111">
        <v>952519.98</v>
      </c>
      <c r="H72" s="111">
        <v>302265.01</v>
      </c>
      <c r="I72" s="112"/>
      <c r="J72" s="97"/>
    </row>
    <row r="73" spans="1:10" x14ac:dyDescent="0.2">
      <c r="A73" s="92"/>
      <c r="B73" s="23"/>
      <c r="C73" s="24"/>
      <c r="D73" s="25" t="s">
        <v>93</v>
      </c>
      <c r="E73" s="22">
        <v>39</v>
      </c>
      <c r="F73" s="22">
        <v>15</v>
      </c>
      <c r="G73" s="111">
        <v>288285.99</v>
      </c>
      <c r="H73" s="111">
        <v>106229.51</v>
      </c>
      <c r="I73" s="112"/>
      <c r="J73" s="97"/>
    </row>
    <row r="74" spans="1:10" x14ac:dyDescent="0.2">
      <c r="A74" s="92"/>
      <c r="B74" s="23"/>
      <c r="C74" s="24"/>
      <c r="D74" s="25" t="s">
        <v>94</v>
      </c>
      <c r="E74" s="22">
        <v>3</v>
      </c>
      <c r="F74" s="22">
        <v>2</v>
      </c>
      <c r="G74" s="111">
        <v>16278.31</v>
      </c>
      <c r="H74" s="111">
        <v>267.64</v>
      </c>
      <c r="I74" s="112"/>
      <c r="J74" s="97"/>
    </row>
    <row r="75" spans="1:10" s="3" customFormat="1" x14ac:dyDescent="0.2">
      <c r="A75" s="94"/>
      <c r="B75" s="26"/>
      <c r="C75" s="27"/>
      <c r="D75" s="28" t="s">
        <v>102</v>
      </c>
      <c r="E75" s="29">
        <f>SUM(E72:E74)</f>
        <v>224</v>
      </c>
      <c r="F75" s="29">
        <f>SUM(F72:F74)</f>
        <v>58</v>
      </c>
      <c r="G75" s="113">
        <f>SUM(G72:G74)</f>
        <v>1257084.28</v>
      </c>
      <c r="H75" s="113">
        <f>SUM(H72:H74)</f>
        <v>408762.16000000003</v>
      </c>
      <c r="I75" s="114">
        <f>SUM(G75,H75)</f>
        <v>1665846.44</v>
      </c>
      <c r="J75" s="99"/>
    </row>
    <row r="76" spans="1:10" ht="2.1" customHeight="1" x14ac:dyDescent="0.2">
      <c r="A76" s="92"/>
      <c r="B76" s="7"/>
      <c r="C76" s="8"/>
      <c r="D76" s="9"/>
      <c r="E76" s="10"/>
      <c r="F76" s="10"/>
      <c r="G76" s="107"/>
      <c r="H76" s="107"/>
      <c r="I76" s="108"/>
      <c r="J76" s="97"/>
    </row>
    <row r="77" spans="1:10" x14ac:dyDescent="0.2">
      <c r="A77" s="92"/>
      <c r="B77" s="31">
        <v>14</v>
      </c>
      <c r="C77" s="32" t="s">
        <v>13</v>
      </c>
      <c r="D77" s="34" t="s">
        <v>92</v>
      </c>
      <c r="E77" s="30">
        <v>75</v>
      </c>
      <c r="F77" s="30">
        <v>34</v>
      </c>
      <c r="G77" s="115">
        <v>553778.68999999994</v>
      </c>
      <c r="H77" s="115">
        <v>211822.72</v>
      </c>
      <c r="I77" s="116"/>
      <c r="J77" s="97"/>
    </row>
    <row r="78" spans="1:10" x14ac:dyDescent="0.2">
      <c r="A78" s="92"/>
      <c r="B78" s="31"/>
      <c r="C78" s="32"/>
      <c r="D78" s="34" t="s">
        <v>93</v>
      </c>
      <c r="E78" s="30">
        <v>11</v>
      </c>
      <c r="F78" s="30">
        <v>13</v>
      </c>
      <c r="G78" s="115">
        <v>385886.71999999997</v>
      </c>
      <c r="H78" s="115">
        <v>15098.12</v>
      </c>
      <c r="I78" s="116"/>
      <c r="J78" s="97"/>
    </row>
    <row r="79" spans="1:10" x14ac:dyDescent="0.2">
      <c r="A79" s="92"/>
      <c r="B79" s="31"/>
      <c r="C79" s="32"/>
      <c r="D79" s="34" t="s">
        <v>94</v>
      </c>
      <c r="E79" s="30"/>
      <c r="F79" s="30"/>
      <c r="G79" s="115">
        <v>0</v>
      </c>
      <c r="H79" s="115">
        <v>0</v>
      </c>
      <c r="I79" s="116"/>
      <c r="J79" s="97"/>
    </row>
    <row r="80" spans="1:10" s="3" customFormat="1" x14ac:dyDescent="0.2">
      <c r="A80" s="94"/>
      <c r="B80" s="35"/>
      <c r="C80" s="36"/>
      <c r="D80" s="37" t="s">
        <v>102</v>
      </c>
      <c r="E80" s="38">
        <f>SUM(E77:E79)</f>
        <v>86</v>
      </c>
      <c r="F80" s="38">
        <f>SUM(F77:F79)</f>
        <v>47</v>
      </c>
      <c r="G80" s="117">
        <f>SUM(G77:G79)</f>
        <v>939665.40999999992</v>
      </c>
      <c r="H80" s="117">
        <f>SUM(H77:H79)</f>
        <v>226920.84</v>
      </c>
      <c r="I80" s="118">
        <f>SUM(G80,H80)</f>
        <v>1166586.25</v>
      </c>
      <c r="J80" s="99" t="s">
        <v>104</v>
      </c>
    </row>
    <row r="81" spans="1:10" ht="2.1" customHeight="1" x14ac:dyDescent="0.2">
      <c r="A81" s="92"/>
      <c r="B81" s="7"/>
      <c r="C81" s="8"/>
      <c r="D81" s="9"/>
      <c r="E81" s="10"/>
      <c r="F81" s="10"/>
      <c r="G81" s="107"/>
      <c r="H81" s="107"/>
      <c r="I81" s="108"/>
      <c r="J81" s="97"/>
    </row>
    <row r="82" spans="1:10" x14ac:dyDescent="0.2">
      <c r="A82" s="92"/>
      <c r="B82" s="23">
        <v>15</v>
      </c>
      <c r="C82" s="24" t="s">
        <v>14</v>
      </c>
      <c r="D82" s="25" t="s">
        <v>92</v>
      </c>
      <c r="E82" s="22">
        <v>20</v>
      </c>
      <c r="F82" s="22">
        <v>19</v>
      </c>
      <c r="G82" s="111">
        <v>267251.74</v>
      </c>
      <c r="H82" s="111">
        <v>621.44000000000005</v>
      </c>
      <c r="I82" s="112"/>
      <c r="J82" s="97"/>
    </row>
    <row r="83" spans="1:10" x14ac:dyDescent="0.2">
      <c r="A83" s="92"/>
      <c r="B83" s="23"/>
      <c r="C83" s="24"/>
      <c r="D83" s="25" t="s">
        <v>93</v>
      </c>
      <c r="E83" s="22">
        <v>0</v>
      </c>
      <c r="F83" s="22">
        <v>0</v>
      </c>
      <c r="G83" s="111">
        <v>0</v>
      </c>
      <c r="H83" s="111">
        <v>0</v>
      </c>
      <c r="I83" s="112"/>
      <c r="J83" s="97"/>
    </row>
    <row r="84" spans="1:10" x14ac:dyDescent="0.2">
      <c r="A84" s="92"/>
      <c r="B84" s="23"/>
      <c r="C84" s="24"/>
      <c r="D84" s="25" t="s">
        <v>94</v>
      </c>
      <c r="E84" s="22">
        <v>4</v>
      </c>
      <c r="F84" s="22">
        <v>0</v>
      </c>
      <c r="G84" s="111">
        <v>27244.02</v>
      </c>
      <c r="H84" s="111">
        <v>0</v>
      </c>
      <c r="I84" s="112"/>
      <c r="J84" s="97"/>
    </row>
    <row r="85" spans="1:10" s="3" customFormat="1" x14ac:dyDescent="0.2">
      <c r="A85" s="94"/>
      <c r="B85" s="26"/>
      <c r="C85" s="27"/>
      <c r="D85" s="28" t="s">
        <v>102</v>
      </c>
      <c r="E85" s="29">
        <f>SUM(E82:E84)</f>
        <v>24</v>
      </c>
      <c r="F85" s="29">
        <f>SUM(F82:F84)</f>
        <v>19</v>
      </c>
      <c r="G85" s="113">
        <f>SUM(G82:G84)</f>
        <v>294495.76</v>
      </c>
      <c r="H85" s="113">
        <f>SUM(H82:H84)</f>
        <v>621.44000000000005</v>
      </c>
      <c r="I85" s="114">
        <f>SUM(G85,H85)</f>
        <v>295117.2</v>
      </c>
      <c r="J85" s="99"/>
    </row>
    <row r="86" spans="1:10" ht="2.1" customHeight="1" x14ac:dyDescent="0.2">
      <c r="A86" s="92"/>
      <c r="B86" s="7"/>
      <c r="C86" s="8"/>
      <c r="D86" s="9"/>
      <c r="E86" s="10"/>
      <c r="F86" s="10"/>
      <c r="G86" s="107"/>
      <c r="H86" s="107"/>
      <c r="I86" s="108"/>
      <c r="J86" s="97"/>
    </row>
    <row r="87" spans="1:10" x14ac:dyDescent="0.2">
      <c r="A87" s="92"/>
      <c r="B87" s="31">
        <v>16</v>
      </c>
      <c r="C87" s="32" t="s">
        <v>15</v>
      </c>
      <c r="D87" s="34" t="s">
        <v>92</v>
      </c>
      <c r="E87" s="30">
        <v>56</v>
      </c>
      <c r="F87" s="30">
        <v>20</v>
      </c>
      <c r="G87" s="115">
        <v>206124.54</v>
      </c>
      <c r="H87" s="115">
        <v>61597.79</v>
      </c>
      <c r="I87" s="116"/>
      <c r="J87" s="97"/>
    </row>
    <row r="88" spans="1:10" x14ac:dyDescent="0.2">
      <c r="A88" s="92"/>
      <c r="B88" s="31"/>
      <c r="C88" s="32"/>
      <c r="D88" s="34" t="s">
        <v>93</v>
      </c>
      <c r="E88" s="30">
        <v>5</v>
      </c>
      <c r="F88" s="30">
        <v>16</v>
      </c>
      <c r="G88" s="115">
        <v>20538.23</v>
      </c>
      <c r="H88" s="115">
        <v>23737.29</v>
      </c>
      <c r="I88" s="116"/>
      <c r="J88" s="97"/>
    </row>
    <row r="89" spans="1:10" x14ac:dyDescent="0.2">
      <c r="A89" s="92"/>
      <c r="B89" s="31"/>
      <c r="C89" s="32"/>
      <c r="D89" s="34" t="s">
        <v>94</v>
      </c>
      <c r="E89" s="30">
        <v>6</v>
      </c>
      <c r="F89" s="30">
        <v>2</v>
      </c>
      <c r="G89" s="115">
        <v>0</v>
      </c>
      <c r="H89" s="115">
        <v>0</v>
      </c>
      <c r="I89" s="116"/>
      <c r="J89" s="97"/>
    </row>
    <row r="90" spans="1:10" s="3" customFormat="1" x14ac:dyDescent="0.2">
      <c r="A90" s="94"/>
      <c r="B90" s="35"/>
      <c r="C90" s="36"/>
      <c r="D90" s="37" t="s">
        <v>102</v>
      </c>
      <c r="E90" s="38">
        <f>SUM(E87:E89)</f>
        <v>67</v>
      </c>
      <c r="F90" s="38">
        <f>SUM(F87:F89)</f>
        <v>38</v>
      </c>
      <c r="G90" s="117">
        <f>SUM(G87:G89)</f>
        <v>226662.77000000002</v>
      </c>
      <c r="H90" s="117">
        <f>SUM(H87:H89)</f>
        <v>85335.08</v>
      </c>
      <c r="I90" s="118">
        <f>SUM(G90,H90)</f>
        <v>311997.85000000003</v>
      </c>
      <c r="J90" s="99"/>
    </row>
    <row r="91" spans="1:10" ht="2.1" customHeight="1" x14ac:dyDescent="0.2">
      <c r="A91" s="92"/>
      <c r="B91" s="7"/>
      <c r="C91" s="8"/>
      <c r="D91" s="9"/>
      <c r="E91" s="10"/>
      <c r="F91" s="10"/>
      <c r="G91" s="107"/>
      <c r="H91" s="107"/>
      <c r="I91" s="108"/>
      <c r="J91" s="97"/>
    </row>
    <row r="92" spans="1:10" ht="12.75" customHeight="1" x14ac:dyDescent="0.2">
      <c r="A92" s="92"/>
      <c r="B92" s="23">
        <v>17</v>
      </c>
      <c r="C92" s="24" t="s">
        <v>16</v>
      </c>
      <c r="D92" s="25" t="s">
        <v>92</v>
      </c>
      <c r="E92" s="22">
        <v>38</v>
      </c>
      <c r="F92" s="22">
        <v>31</v>
      </c>
      <c r="G92" s="111">
        <v>150523.64000000001</v>
      </c>
      <c r="H92" s="111">
        <v>91019.59</v>
      </c>
      <c r="I92" s="112"/>
      <c r="J92" s="97"/>
    </row>
    <row r="93" spans="1:10" x14ac:dyDescent="0.2">
      <c r="A93" s="92"/>
      <c r="B93" s="23"/>
      <c r="C93" s="24"/>
      <c r="D93" s="25" t="s">
        <v>93</v>
      </c>
      <c r="E93" s="22">
        <v>4</v>
      </c>
      <c r="F93" s="22">
        <v>3</v>
      </c>
      <c r="G93" s="111">
        <v>54317.72</v>
      </c>
      <c r="H93" s="111">
        <v>47060.89</v>
      </c>
      <c r="I93" s="112"/>
      <c r="J93" s="97"/>
    </row>
    <row r="94" spans="1:10" x14ac:dyDescent="0.2">
      <c r="A94" s="92"/>
      <c r="B94" s="23"/>
      <c r="C94" s="24"/>
      <c r="D94" s="25" t="s">
        <v>94</v>
      </c>
      <c r="E94" s="22">
        <v>2</v>
      </c>
      <c r="F94" s="22">
        <v>5</v>
      </c>
      <c r="G94" s="111">
        <v>6706.16</v>
      </c>
      <c r="H94" s="111">
        <v>22322.97</v>
      </c>
      <c r="I94" s="112"/>
      <c r="J94" s="97"/>
    </row>
    <row r="95" spans="1:10" s="3" customFormat="1" x14ac:dyDescent="0.2">
      <c r="A95" s="94"/>
      <c r="B95" s="26"/>
      <c r="C95" s="27"/>
      <c r="D95" s="28" t="s">
        <v>102</v>
      </c>
      <c r="E95" s="29">
        <f>SUM(E92:E94)</f>
        <v>44</v>
      </c>
      <c r="F95" s="29">
        <f>SUM(F92:F94)</f>
        <v>39</v>
      </c>
      <c r="G95" s="113">
        <f>SUM(G92:G94)</f>
        <v>211547.52000000002</v>
      </c>
      <c r="H95" s="113">
        <f>SUM(H92:H94)</f>
        <v>160403.44999999998</v>
      </c>
      <c r="I95" s="114">
        <f>SUM(G95,H95)</f>
        <v>371950.97</v>
      </c>
      <c r="J95" s="99"/>
    </row>
    <row r="96" spans="1:10" ht="2.1" customHeight="1" x14ac:dyDescent="0.2">
      <c r="A96" s="92"/>
      <c r="B96" s="7"/>
      <c r="C96" s="8"/>
      <c r="D96" s="9"/>
      <c r="E96" s="10"/>
      <c r="F96" s="10"/>
      <c r="G96" s="107"/>
      <c r="H96" s="107"/>
      <c r="I96" s="108"/>
      <c r="J96" s="97"/>
    </row>
    <row r="97" spans="1:10" x14ac:dyDescent="0.2">
      <c r="A97" s="92"/>
      <c r="B97" s="31">
        <v>18</v>
      </c>
      <c r="C97" s="32" t="s">
        <v>17</v>
      </c>
      <c r="D97" s="34" t="s">
        <v>92</v>
      </c>
      <c r="E97" s="30">
        <v>55</v>
      </c>
      <c r="F97" s="30">
        <v>25</v>
      </c>
      <c r="G97" s="115">
        <v>304196.84999999998</v>
      </c>
      <c r="H97" s="115">
        <v>81866.149999999994</v>
      </c>
      <c r="I97" s="116"/>
      <c r="J97" s="97"/>
    </row>
    <row r="98" spans="1:10" x14ac:dyDescent="0.2">
      <c r="A98" s="92"/>
      <c r="B98" s="31"/>
      <c r="C98" s="32"/>
      <c r="D98" s="34" t="s">
        <v>93</v>
      </c>
      <c r="E98" s="30">
        <v>3</v>
      </c>
      <c r="F98" s="30">
        <v>4</v>
      </c>
      <c r="G98" s="115">
        <v>50675.05</v>
      </c>
      <c r="H98" s="115">
        <v>25979.41</v>
      </c>
      <c r="I98" s="116"/>
      <c r="J98" s="97"/>
    </row>
    <row r="99" spans="1:10" x14ac:dyDescent="0.2">
      <c r="A99" s="92"/>
      <c r="B99" s="31"/>
      <c r="C99" s="32"/>
      <c r="D99" s="34" t="s">
        <v>94</v>
      </c>
      <c r="E99" s="30">
        <v>3</v>
      </c>
      <c r="F99" s="30">
        <v>0</v>
      </c>
      <c r="G99" s="115">
        <v>22686.03</v>
      </c>
      <c r="H99" s="115">
        <v>0</v>
      </c>
      <c r="I99" s="116"/>
      <c r="J99" s="97"/>
    </row>
    <row r="100" spans="1:10" s="3" customFormat="1" ht="13.5" customHeight="1" x14ac:dyDescent="0.2">
      <c r="A100" s="94"/>
      <c r="B100" s="35"/>
      <c r="C100" s="36"/>
      <c r="D100" s="37" t="s">
        <v>102</v>
      </c>
      <c r="E100" s="38">
        <f>SUM(E97:E99)</f>
        <v>61</v>
      </c>
      <c r="F100" s="38">
        <f>SUM(F97:F99)</f>
        <v>29</v>
      </c>
      <c r="G100" s="117">
        <f>SUM(G97:G99)</f>
        <v>377557.92999999993</v>
      </c>
      <c r="H100" s="117">
        <f>SUM(H97:H99)</f>
        <v>107845.56</v>
      </c>
      <c r="I100" s="118">
        <f>SUM(G100,H100)</f>
        <v>485403.48999999993</v>
      </c>
      <c r="J100" s="99"/>
    </row>
    <row r="101" spans="1:10" ht="2.1" customHeight="1" x14ac:dyDescent="0.2">
      <c r="A101" s="92"/>
      <c r="B101" s="56"/>
      <c r="C101" s="57"/>
      <c r="D101" s="58"/>
      <c r="E101" s="59"/>
      <c r="F101" s="59"/>
      <c r="G101" s="128"/>
      <c r="H101" s="128"/>
      <c r="I101" s="128"/>
      <c r="J101" s="97"/>
    </row>
    <row r="102" spans="1:10" x14ac:dyDescent="0.2">
      <c r="A102" s="92"/>
      <c r="B102" s="19">
        <v>19</v>
      </c>
      <c r="C102" s="20" t="s">
        <v>18</v>
      </c>
      <c r="D102" s="21" t="s">
        <v>92</v>
      </c>
      <c r="E102" s="60">
        <v>90</v>
      </c>
      <c r="F102" s="60">
        <v>14</v>
      </c>
      <c r="G102" s="129">
        <v>433253.64</v>
      </c>
      <c r="H102" s="129">
        <v>9324.66</v>
      </c>
      <c r="I102" s="130"/>
      <c r="J102" s="97"/>
    </row>
    <row r="103" spans="1:10" x14ac:dyDescent="0.2">
      <c r="A103" s="92"/>
      <c r="B103" s="23"/>
      <c r="C103" s="24"/>
      <c r="D103" s="25" t="s">
        <v>93</v>
      </c>
      <c r="E103" s="22">
        <v>8</v>
      </c>
      <c r="F103" s="22">
        <v>0</v>
      </c>
      <c r="G103" s="111">
        <v>0</v>
      </c>
      <c r="H103" s="111">
        <v>0</v>
      </c>
      <c r="I103" s="112"/>
      <c r="J103" s="97"/>
    </row>
    <row r="104" spans="1:10" x14ac:dyDescent="0.2">
      <c r="A104" s="92"/>
      <c r="B104" s="23"/>
      <c r="C104" s="24"/>
      <c r="D104" s="25" t="s">
        <v>94</v>
      </c>
      <c r="E104" s="22">
        <v>0</v>
      </c>
      <c r="F104" s="22">
        <v>0</v>
      </c>
      <c r="G104" s="111">
        <v>0</v>
      </c>
      <c r="H104" s="111">
        <v>0</v>
      </c>
      <c r="I104" s="112"/>
      <c r="J104" s="97"/>
    </row>
    <row r="105" spans="1:10" x14ac:dyDescent="0.2">
      <c r="A105" s="92"/>
      <c r="B105" s="23"/>
      <c r="C105" s="24"/>
      <c r="D105" s="28" t="s">
        <v>102</v>
      </c>
      <c r="E105" s="29">
        <f>SUM(E102:E104)</f>
        <v>98</v>
      </c>
      <c r="F105" s="29">
        <f>SUM(F102:F104)</f>
        <v>14</v>
      </c>
      <c r="G105" s="113">
        <f>SUM(G102:G104)</f>
        <v>433253.64</v>
      </c>
      <c r="H105" s="113">
        <f>SUM(H102:H104)</f>
        <v>9324.66</v>
      </c>
      <c r="I105" s="114">
        <f>SUM(G105,H105)</f>
        <v>442578.3</v>
      </c>
      <c r="J105" s="97"/>
    </row>
    <row r="106" spans="1:10" ht="2.1" customHeight="1" x14ac:dyDescent="0.2">
      <c r="A106" s="92"/>
      <c r="B106" s="7"/>
      <c r="C106" s="8"/>
      <c r="D106" s="9"/>
      <c r="E106" s="10"/>
      <c r="F106" s="10"/>
      <c r="G106" s="107"/>
      <c r="H106" s="107"/>
      <c r="I106" s="108"/>
      <c r="J106" s="97"/>
    </row>
    <row r="107" spans="1:10" x14ac:dyDescent="0.2">
      <c r="A107" s="92"/>
      <c r="B107" s="31">
        <v>20</v>
      </c>
      <c r="C107" s="32" t="s">
        <v>19</v>
      </c>
      <c r="D107" s="34" t="s">
        <v>92</v>
      </c>
      <c r="E107" s="55">
        <v>124</v>
      </c>
      <c r="F107" s="55">
        <v>32</v>
      </c>
      <c r="G107" s="125">
        <v>766053.99</v>
      </c>
      <c r="H107" s="125">
        <v>137332.60999999999</v>
      </c>
      <c r="I107" s="126"/>
      <c r="J107" s="97"/>
    </row>
    <row r="108" spans="1:10" x14ac:dyDescent="0.2">
      <c r="A108" s="92"/>
      <c r="B108" s="31"/>
      <c r="C108" s="32"/>
      <c r="D108" s="34" t="s">
        <v>93</v>
      </c>
      <c r="E108" s="30">
        <v>9</v>
      </c>
      <c r="F108" s="30">
        <v>0</v>
      </c>
      <c r="G108" s="115">
        <v>134077.25</v>
      </c>
      <c r="H108" s="115">
        <v>0</v>
      </c>
      <c r="I108" s="116"/>
      <c r="J108" s="97"/>
    </row>
    <row r="109" spans="1:10" x14ac:dyDescent="0.2">
      <c r="A109" s="92"/>
      <c r="B109" s="31"/>
      <c r="C109" s="32"/>
      <c r="D109" s="34" t="s">
        <v>94</v>
      </c>
      <c r="E109" s="30">
        <v>6</v>
      </c>
      <c r="F109" s="30">
        <v>0</v>
      </c>
      <c r="G109" s="115">
        <v>991201.64</v>
      </c>
      <c r="H109" s="115">
        <v>0</v>
      </c>
      <c r="I109" s="116"/>
      <c r="J109" s="97"/>
    </row>
    <row r="110" spans="1:10" s="3" customFormat="1" x14ac:dyDescent="0.2">
      <c r="A110" s="94"/>
      <c r="B110" s="35"/>
      <c r="C110" s="36"/>
      <c r="D110" s="37" t="s">
        <v>102</v>
      </c>
      <c r="E110" s="38">
        <f>SUM(E107:E109)</f>
        <v>139</v>
      </c>
      <c r="F110" s="38">
        <f>SUM(F107:F109)</f>
        <v>32</v>
      </c>
      <c r="G110" s="117">
        <f>SUM(G107:G109)</f>
        <v>1891332.88</v>
      </c>
      <c r="H110" s="117">
        <f>SUM(H107:H109)</f>
        <v>137332.60999999999</v>
      </c>
      <c r="I110" s="118">
        <f>SUM(G110,H110)</f>
        <v>2028665.4899999998</v>
      </c>
      <c r="J110" s="99"/>
    </row>
    <row r="111" spans="1:10" ht="2.1" customHeight="1" x14ac:dyDescent="0.2">
      <c r="A111" s="92"/>
      <c r="B111" s="7"/>
      <c r="C111" s="8"/>
      <c r="D111" s="9"/>
      <c r="E111" s="10"/>
      <c r="F111" s="10"/>
      <c r="G111" s="107"/>
      <c r="H111" s="107"/>
      <c r="I111" s="108"/>
      <c r="J111" s="97"/>
    </row>
    <row r="112" spans="1:10" x14ac:dyDescent="0.2">
      <c r="A112" s="92"/>
      <c r="B112" s="23">
        <v>21</v>
      </c>
      <c r="C112" s="24" t="s">
        <v>20</v>
      </c>
      <c r="D112" s="25" t="s">
        <v>92</v>
      </c>
      <c r="E112" s="22">
        <v>80</v>
      </c>
      <c r="F112" s="22">
        <v>21</v>
      </c>
      <c r="G112" s="111">
        <v>673206.13</v>
      </c>
      <c r="H112" s="111">
        <v>75161.960000000006</v>
      </c>
      <c r="I112" s="112"/>
      <c r="J112" s="97"/>
    </row>
    <row r="113" spans="1:10" x14ac:dyDescent="0.2">
      <c r="A113" s="92"/>
      <c r="B113" s="23"/>
      <c r="C113" s="24"/>
      <c r="D113" s="25" t="s">
        <v>93</v>
      </c>
      <c r="E113" s="22">
        <v>3</v>
      </c>
      <c r="F113" s="22">
        <v>0</v>
      </c>
      <c r="G113" s="111">
        <v>123216.63</v>
      </c>
      <c r="H113" s="111">
        <v>0</v>
      </c>
      <c r="I113" s="112"/>
      <c r="J113" s="97"/>
    </row>
    <row r="114" spans="1:10" x14ac:dyDescent="0.2">
      <c r="A114" s="92"/>
      <c r="B114" s="23"/>
      <c r="C114" s="24"/>
      <c r="D114" s="25" t="s">
        <v>94</v>
      </c>
      <c r="E114" s="22">
        <v>0</v>
      </c>
      <c r="F114" s="22">
        <v>0</v>
      </c>
      <c r="G114" s="111">
        <v>0</v>
      </c>
      <c r="H114" s="111">
        <v>0</v>
      </c>
      <c r="I114" s="112"/>
      <c r="J114" s="97"/>
    </row>
    <row r="115" spans="1:10" s="3" customFormat="1" x14ac:dyDescent="0.2">
      <c r="A115" s="94"/>
      <c r="B115" s="26"/>
      <c r="C115" s="27"/>
      <c r="D115" s="28" t="s">
        <v>102</v>
      </c>
      <c r="E115" s="29">
        <f>SUM(E112:E114)</f>
        <v>83</v>
      </c>
      <c r="F115" s="29">
        <f>SUM(F112:F114)</f>
        <v>21</v>
      </c>
      <c r="G115" s="113">
        <f>SUM(G112:G114)</f>
        <v>796422.76</v>
      </c>
      <c r="H115" s="113">
        <f>SUM(H112:H114)</f>
        <v>75161.960000000006</v>
      </c>
      <c r="I115" s="114">
        <f>SUM(G115,H115)</f>
        <v>871584.72</v>
      </c>
      <c r="J115" s="99"/>
    </row>
    <row r="116" spans="1:10" ht="2.1" customHeight="1" x14ac:dyDescent="0.2">
      <c r="A116" s="92"/>
      <c r="B116" s="7"/>
      <c r="C116" s="8"/>
      <c r="D116" s="9"/>
      <c r="E116" s="10"/>
      <c r="F116" s="10"/>
      <c r="G116" s="107"/>
      <c r="H116" s="107"/>
      <c r="I116" s="108"/>
      <c r="J116" s="97"/>
    </row>
    <row r="117" spans="1:10" x14ac:dyDescent="0.2">
      <c r="A117" s="92"/>
      <c r="B117" s="31">
        <v>22</v>
      </c>
      <c r="C117" s="32" t="s">
        <v>21</v>
      </c>
      <c r="D117" s="34" t="s">
        <v>92</v>
      </c>
      <c r="E117" s="30">
        <v>31</v>
      </c>
      <c r="F117" s="30">
        <v>42</v>
      </c>
      <c r="G117" s="115">
        <v>166010.20000000001</v>
      </c>
      <c r="H117" s="115">
        <v>182399.42</v>
      </c>
      <c r="I117" s="116"/>
      <c r="J117" s="97"/>
    </row>
    <row r="118" spans="1:10" x14ac:dyDescent="0.2">
      <c r="A118" s="92"/>
      <c r="B118" s="31"/>
      <c r="C118" s="32"/>
      <c r="D118" s="34" t="s">
        <v>93</v>
      </c>
      <c r="E118" s="30">
        <v>1</v>
      </c>
      <c r="F118" s="30">
        <v>6</v>
      </c>
      <c r="G118" s="115">
        <v>117978.49</v>
      </c>
      <c r="H118" s="115">
        <v>99465.57</v>
      </c>
      <c r="I118" s="116"/>
      <c r="J118" s="97"/>
    </row>
    <row r="119" spans="1:10" x14ac:dyDescent="0.2">
      <c r="A119" s="92"/>
      <c r="B119" s="31"/>
      <c r="C119" s="32"/>
      <c r="D119" s="34" t="s">
        <v>94</v>
      </c>
      <c r="E119" s="30">
        <v>0</v>
      </c>
      <c r="F119" s="30">
        <v>3</v>
      </c>
      <c r="G119" s="115">
        <v>0</v>
      </c>
      <c r="H119" s="115">
        <v>11950.64</v>
      </c>
      <c r="I119" s="116"/>
      <c r="J119" s="97"/>
    </row>
    <row r="120" spans="1:10" s="3" customFormat="1" x14ac:dyDescent="0.2">
      <c r="A120" s="94"/>
      <c r="B120" s="35"/>
      <c r="C120" s="36"/>
      <c r="D120" s="37" t="s">
        <v>102</v>
      </c>
      <c r="E120" s="38">
        <f>SUM(E117:E119)</f>
        <v>32</v>
      </c>
      <c r="F120" s="38">
        <f>SUM(F117:F119)</f>
        <v>51</v>
      </c>
      <c r="G120" s="117">
        <f>SUM(G117:G119)</f>
        <v>283988.69</v>
      </c>
      <c r="H120" s="117">
        <f>SUM(H117:H119)</f>
        <v>293815.63</v>
      </c>
      <c r="I120" s="118">
        <f>SUM(G120,H120)</f>
        <v>577804.32000000007</v>
      </c>
      <c r="J120" s="99"/>
    </row>
    <row r="121" spans="1:10" ht="2.1" customHeight="1" x14ac:dyDescent="0.2">
      <c r="A121" s="92"/>
      <c r="B121" s="7"/>
      <c r="C121" s="8"/>
      <c r="D121" s="9"/>
      <c r="E121" s="10"/>
      <c r="F121" s="10"/>
      <c r="G121" s="107"/>
      <c r="H121" s="107"/>
      <c r="I121" s="108"/>
      <c r="J121" s="97"/>
    </row>
    <row r="122" spans="1:10" x14ac:dyDescent="0.2">
      <c r="A122" s="92"/>
      <c r="B122" s="23">
        <v>23</v>
      </c>
      <c r="C122" s="24" t="s">
        <v>22</v>
      </c>
      <c r="D122" s="25" t="s">
        <v>92</v>
      </c>
      <c r="E122" s="22">
        <v>40</v>
      </c>
      <c r="F122" s="22">
        <v>34</v>
      </c>
      <c r="G122" s="111">
        <v>103829.59</v>
      </c>
      <c r="H122" s="111">
        <v>107176.2</v>
      </c>
      <c r="I122" s="112"/>
      <c r="J122" s="97"/>
    </row>
    <row r="123" spans="1:10" x14ac:dyDescent="0.2">
      <c r="A123" s="92"/>
      <c r="B123" s="23"/>
      <c r="C123" s="24"/>
      <c r="D123" s="25" t="s">
        <v>93</v>
      </c>
      <c r="E123" s="22">
        <v>0</v>
      </c>
      <c r="F123" s="22">
        <v>0</v>
      </c>
      <c r="G123" s="111">
        <v>0</v>
      </c>
      <c r="H123" s="111">
        <v>0</v>
      </c>
      <c r="I123" s="112"/>
      <c r="J123" s="97"/>
    </row>
    <row r="124" spans="1:10" x14ac:dyDescent="0.2">
      <c r="A124" s="92"/>
      <c r="B124" s="23"/>
      <c r="C124" s="24"/>
      <c r="D124" s="25" t="s">
        <v>94</v>
      </c>
      <c r="E124" s="22">
        <v>3</v>
      </c>
      <c r="F124" s="22">
        <v>0</v>
      </c>
      <c r="G124" s="111">
        <v>23893.5</v>
      </c>
      <c r="H124" s="111">
        <v>0</v>
      </c>
      <c r="I124" s="112"/>
      <c r="J124" s="97"/>
    </row>
    <row r="125" spans="1:10" s="3" customFormat="1" x14ac:dyDescent="0.2">
      <c r="A125" s="94"/>
      <c r="B125" s="26"/>
      <c r="C125" s="27"/>
      <c r="D125" s="28" t="s">
        <v>102</v>
      </c>
      <c r="E125" s="29">
        <f>SUM(E122:E124)</f>
        <v>43</v>
      </c>
      <c r="F125" s="29">
        <f>SUM(F122:F124)</f>
        <v>34</v>
      </c>
      <c r="G125" s="113">
        <f>SUM(G122:G124)</f>
        <v>127723.09</v>
      </c>
      <c r="H125" s="113">
        <f>SUM(H122:H124)</f>
        <v>107176.2</v>
      </c>
      <c r="I125" s="114">
        <f>SUM(G125,H125)</f>
        <v>234899.28999999998</v>
      </c>
      <c r="J125" s="99"/>
    </row>
    <row r="126" spans="1:10" ht="2.1" customHeight="1" x14ac:dyDescent="0.2">
      <c r="A126" s="92"/>
      <c r="B126" s="7"/>
      <c r="C126" s="8"/>
      <c r="D126" s="9"/>
      <c r="E126" s="10"/>
      <c r="F126" s="10"/>
      <c r="G126" s="107"/>
      <c r="H126" s="107"/>
      <c r="I126" s="108"/>
      <c r="J126" s="97"/>
    </row>
    <row r="127" spans="1:10" x14ac:dyDescent="0.2">
      <c r="A127" s="92"/>
      <c r="B127" s="31">
        <v>24</v>
      </c>
      <c r="C127" s="32" t="s">
        <v>23</v>
      </c>
      <c r="D127" s="34" t="s">
        <v>92</v>
      </c>
      <c r="E127" s="30">
        <v>88</v>
      </c>
      <c r="F127" s="30">
        <v>36</v>
      </c>
      <c r="G127" s="115">
        <v>336054.57</v>
      </c>
      <c r="H127" s="115">
        <v>215005.56</v>
      </c>
      <c r="I127" s="116"/>
      <c r="J127" s="97"/>
    </row>
    <row r="128" spans="1:10" x14ac:dyDescent="0.2">
      <c r="A128" s="92"/>
      <c r="B128" s="31"/>
      <c r="C128" s="32"/>
      <c r="D128" s="34" t="s">
        <v>93</v>
      </c>
      <c r="E128" s="30">
        <v>5</v>
      </c>
      <c r="F128" s="30">
        <v>6</v>
      </c>
      <c r="G128" s="115">
        <v>130593.37</v>
      </c>
      <c r="H128" s="115">
        <v>0</v>
      </c>
      <c r="I128" s="116"/>
      <c r="J128" s="97"/>
    </row>
    <row r="129" spans="1:10" x14ac:dyDescent="0.2">
      <c r="A129" s="92"/>
      <c r="B129" s="31"/>
      <c r="C129" s="32"/>
      <c r="D129" s="34" t="s">
        <v>94</v>
      </c>
      <c r="E129" s="30">
        <v>4</v>
      </c>
      <c r="F129" s="30">
        <v>0</v>
      </c>
      <c r="G129" s="115">
        <v>37593.9</v>
      </c>
      <c r="H129" s="115">
        <v>47507.42</v>
      </c>
      <c r="I129" s="116"/>
      <c r="J129" s="97"/>
    </row>
    <row r="130" spans="1:10" s="3" customFormat="1" x14ac:dyDescent="0.2">
      <c r="A130" s="94"/>
      <c r="B130" s="35"/>
      <c r="C130" s="36"/>
      <c r="D130" s="37" t="s">
        <v>102</v>
      </c>
      <c r="E130" s="38">
        <f>SUM(E127:E129)</f>
        <v>97</v>
      </c>
      <c r="F130" s="38">
        <f>SUM(F127:F129)</f>
        <v>42</v>
      </c>
      <c r="G130" s="117">
        <f>SUM(G127:G129)</f>
        <v>504241.84</v>
      </c>
      <c r="H130" s="117">
        <f>SUM(H127:H129)</f>
        <v>262512.98</v>
      </c>
      <c r="I130" s="118">
        <f>SUM(G130,H130)</f>
        <v>766754.82000000007</v>
      </c>
      <c r="J130" s="99"/>
    </row>
    <row r="131" spans="1:10" ht="2.1" customHeight="1" x14ac:dyDescent="0.2">
      <c r="A131" s="92"/>
      <c r="B131" s="7"/>
      <c r="C131" s="8"/>
      <c r="D131" s="9"/>
      <c r="E131" s="10"/>
      <c r="F131" s="10"/>
      <c r="G131" s="107"/>
      <c r="H131" s="107"/>
      <c r="I131" s="108"/>
      <c r="J131" s="97"/>
    </row>
    <row r="132" spans="1:10" x14ac:dyDescent="0.2">
      <c r="A132" s="92"/>
      <c r="B132" s="23">
        <v>25</v>
      </c>
      <c r="C132" s="24" t="s">
        <v>24</v>
      </c>
      <c r="D132" s="25" t="s">
        <v>92</v>
      </c>
      <c r="E132" s="22">
        <v>2</v>
      </c>
      <c r="F132" s="22">
        <v>2</v>
      </c>
      <c r="G132" s="111">
        <v>52061.56</v>
      </c>
      <c r="H132" s="111">
        <v>8120.88</v>
      </c>
      <c r="I132" s="112"/>
      <c r="J132" s="97"/>
    </row>
    <row r="133" spans="1:10" x14ac:dyDescent="0.2">
      <c r="A133" s="92"/>
      <c r="B133" s="23"/>
      <c r="C133" s="24"/>
      <c r="D133" s="25" t="s">
        <v>93</v>
      </c>
      <c r="E133" s="22">
        <v>0</v>
      </c>
      <c r="F133" s="22">
        <v>0</v>
      </c>
      <c r="G133" s="111">
        <v>0</v>
      </c>
      <c r="H133" s="111">
        <v>0</v>
      </c>
      <c r="I133" s="112"/>
      <c r="J133" s="97"/>
    </row>
    <row r="134" spans="1:10" x14ac:dyDescent="0.2">
      <c r="A134" s="92"/>
      <c r="B134" s="23"/>
      <c r="C134" s="24"/>
      <c r="D134" s="25" t="s">
        <v>94</v>
      </c>
      <c r="E134" s="22">
        <v>0</v>
      </c>
      <c r="F134" s="22">
        <v>0</v>
      </c>
      <c r="G134" s="111">
        <v>0</v>
      </c>
      <c r="H134" s="111">
        <v>0</v>
      </c>
      <c r="I134" s="112"/>
      <c r="J134" s="97"/>
    </row>
    <row r="135" spans="1:10" s="3" customFormat="1" x14ac:dyDescent="0.2">
      <c r="A135" s="94"/>
      <c r="B135" s="26"/>
      <c r="C135" s="27"/>
      <c r="D135" s="28" t="s">
        <v>102</v>
      </c>
      <c r="E135" s="29">
        <f>SUM(E132:E134)</f>
        <v>2</v>
      </c>
      <c r="F135" s="29">
        <f>SUM(F132:F134)</f>
        <v>2</v>
      </c>
      <c r="G135" s="113">
        <f>SUM(G132:G134)</f>
        <v>52061.56</v>
      </c>
      <c r="H135" s="113">
        <f>SUM(H132:H134)</f>
        <v>8120.88</v>
      </c>
      <c r="I135" s="114">
        <f>SUM(G135,H135)</f>
        <v>60182.439999999995</v>
      </c>
      <c r="J135" s="99"/>
    </row>
    <row r="136" spans="1:10" ht="2.1" customHeight="1" x14ac:dyDescent="0.2">
      <c r="A136" s="92"/>
      <c r="B136" s="7"/>
      <c r="C136" s="8"/>
      <c r="D136" s="9"/>
      <c r="E136" s="10"/>
      <c r="F136" s="10"/>
      <c r="G136" s="107"/>
      <c r="H136" s="107"/>
      <c r="I136" s="108"/>
      <c r="J136" s="97"/>
    </row>
    <row r="137" spans="1:10" x14ac:dyDescent="0.2">
      <c r="A137" s="92"/>
      <c r="B137" s="31">
        <v>26</v>
      </c>
      <c r="C137" s="32" t="s">
        <v>25</v>
      </c>
      <c r="D137" s="34" t="s">
        <v>92</v>
      </c>
      <c r="E137" s="30">
        <v>64</v>
      </c>
      <c r="F137" s="30">
        <v>34</v>
      </c>
      <c r="G137" s="115">
        <v>219610.02</v>
      </c>
      <c r="H137" s="115">
        <v>105507.84</v>
      </c>
      <c r="I137" s="116"/>
      <c r="J137" s="97"/>
    </row>
    <row r="138" spans="1:10" x14ac:dyDescent="0.2">
      <c r="A138" s="92"/>
      <c r="B138" s="31"/>
      <c r="C138" s="32"/>
      <c r="D138" s="34" t="s">
        <v>93</v>
      </c>
      <c r="E138" s="30">
        <v>3</v>
      </c>
      <c r="F138" s="30">
        <v>10</v>
      </c>
      <c r="G138" s="115">
        <v>27466.32</v>
      </c>
      <c r="H138" s="115">
        <v>119409.04</v>
      </c>
      <c r="I138" s="116"/>
      <c r="J138" s="97"/>
    </row>
    <row r="139" spans="1:10" x14ac:dyDescent="0.2">
      <c r="A139" s="92"/>
      <c r="B139" s="31"/>
      <c r="C139" s="32"/>
      <c r="D139" s="34" t="s">
        <v>94</v>
      </c>
      <c r="E139" s="30">
        <v>0</v>
      </c>
      <c r="F139" s="30">
        <v>0</v>
      </c>
      <c r="G139" s="115">
        <v>0</v>
      </c>
      <c r="H139" s="115">
        <v>0</v>
      </c>
      <c r="I139" s="116"/>
      <c r="J139" s="97"/>
    </row>
    <row r="140" spans="1:10" s="3" customFormat="1" x14ac:dyDescent="0.2">
      <c r="A140" s="94"/>
      <c r="B140" s="35"/>
      <c r="C140" s="36"/>
      <c r="D140" s="37" t="s">
        <v>102</v>
      </c>
      <c r="E140" s="38">
        <f>SUM(E137:E139)</f>
        <v>67</v>
      </c>
      <c r="F140" s="38">
        <f>SUM(F137:F139)</f>
        <v>44</v>
      </c>
      <c r="G140" s="117">
        <f>SUM(G137:G139)</f>
        <v>247076.34</v>
      </c>
      <c r="H140" s="117">
        <f>SUM(H137:H139)</f>
        <v>224916.88</v>
      </c>
      <c r="I140" s="118">
        <f>SUM(G140,H140)</f>
        <v>471993.22</v>
      </c>
      <c r="J140" s="99"/>
    </row>
    <row r="141" spans="1:10" ht="2.1" customHeight="1" x14ac:dyDescent="0.2">
      <c r="A141" s="92"/>
      <c r="B141" s="7"/>
      <c r="C141" s="8"/>
      <c r="D141" s="9"/>
      <c r="E141" s="10"/>
      <c r="F141" s="10"/>
      <c r="G141" s="107"/>
      <c r="H141" s="107"/>
      <c r="I141" s="108"/>
      <c r="J141" s="97"/>
    </row>
    <row r="142" spans="1:10" x14ac:dyDescent="0.2">
      <c r="A142" s="92"/>
      <c r="B142" s="23">
        <v>27</v>
      </c>
      <c r="C142" s="24" t="s">
        <v>26</v>
      </c>
      <c r="D142" s="25" t="s">
        <v>92</v>
      </c>
      <c r="E142" s="22">
        <v>212</v>
      </c>
      <c r="F142" s="22">
        <v>53</v>
      </c>
      <c r="G142" s="111">
        <v>544603.68000000005</v>
      </c>
      <c r="H142" s="111">
        <v>551461.75</v>
      </c>
      <c r="I142" s="112"/>
      <c r="J142" s="97"/>
    </row>
    <row r="143" spans="1:10" x14ac:dyDescent="0.2">
      <c r="A143" s="92"/>
      <c r="B143" s="23"/>
      <c r="C143" s="24"/>
      <c r="D143" s="25" t="s">
        <v>93</v>
      </c>
      <c r="E143" s="22">
        <v>20</v>
      </c>
      <c r="F143" s="22">
        <v>2</v>
      </c>
      <c r="G143" s="111">
        <v>199111.7</v>
      </c>
      <c r="H143" s="111">
        <v>232275.3</v>
      </c>
      <c r="I143" s="112"/>
      <c r="J143" s="97"/>
    </row>
    <row r="144" spans="1:10" x14ac:dyDescent="0.2">
      <c r="A144" s="92"/>
      <c r="B144" s="23"/>
      <c r="C144" s="24"/>
      <c r="D144" s="25" t="s">
        <v>94</v>
      </c>
      <c r="E144" s="22">
        <v>3</v>
      </c>
      <c r="F144" s="22">
        <v>0</v>
      </c>
      <c r="G144" s="111">
        <v>105796.1</v>
      </c>
      <c r="H144" s="111">
        <v>31426.07</v>
      </c>
      <c r="I144" s="112"/>
      <c r="J144" s="97"/>
    </row>
    <row r="145" spans="1:10" s="3" customFormat="1" x14ac:dyDescent="0.2">
      <c r="A145" s="94"/>
      <c r="B145" s="26"/>
      <c r="C145" s="27"/>
      <c r="D145" s="28" t="s">
        <v>102</v>
      </c>
      <c r="E145" s="29">
        <f>SUM(E142:E144)</f>
        <v>235</v>
      </c>
      <c r="F145" s="29">
        <f>SUM(F142:F144)</f>
        <v>55</v>
      </c>
      <c r="G145" s="113">
        <f>SUM(G142:G144)</f>
        <v>849511.4800000001</v>
      </c>
      <c r="H145" s="113">
        <f>SUM(H142:H144)</f>
        <v>815163.12</v>
      </c>
      <c r="I145" s="114">
        <f>SUM(G145,H145)</f>
        <v>1664674.6</v>
      </c>
      <c r="J145" s="99"/>
    </row>
    <row r="146" spans="1:10" ht="2.1" customHeight="1" x14ac:dyDescent="0.2">
      <c r="A146" s="92"/>
      <c r="B146" s="61"/>
      <c r="C146" s="62"/>
      <c r="D146" s="63"/>
      <c r="E146" s="64"/>
      <c r="F146" s="64"/>
      <c r="G146" s="131"/>
      <c r="H146" s="131"/>
      <c r="I146" s="132"/>
      <c r="J146" s="97"/>
    </row>
    <row r="147" spans="1:10" x14ac:dyDescent="0.2">
      <c r="A147" s="92"/>
      <c r="B147" s="31">
        <v>28</v>
      </c>
      <c r="C147" s="32" t="s">
        <v>27</v>
      </c>
      <c r="D147" s="34" t="s">
        <v>92</v>
      </c>
      <c r="E147" s="30">
        <v>1629</v>
      </c>
      <c r="F147" s="30">
        <v>772</v>
      </c>
      <c r="G147" s="115">
        <v>7740975.5499999998</v>
      </c>
      <c r="H147" s="115">
        <v>3383454.93</v>
      </c>
      <c r="I147" s="116"/>
      <c r="J147" s="97"/>
    </row>
    <row r="148" spans="1:10" x14ac:dyDescent="0.2">
      <c r="A148" s="92"/>
      <c r="B148" s="31"/>
      <c r="C148" s="32"/>
      <c r="D148" s="34" t="s">
        <v>93</v>
      </c>
      <c r="E148" s="30">
        <v>136</v>
      </c>
      <c r="F148" s="30">
        <v>158</v>
      </c>
      <c r="G148" s="115">
        <v>2957530.62</v>
      </c>
      <c r="H148" s="115">
        <v>2382642.8199999998</v>
      </c>
      <c r="I148" s="116"/>
      <c r="J148" s="97"/>
    </row>
    <row r="149" spans="1:10" x14ac:dyDescent="0.2">
      <c r="A149" s="92"/>
      <c r="B149" s="31"/>
      <c r="C149" s="32"/>
      <c r="D149" s="34" t="s">
        <v>94</v>
      </c>
      <c r="E149" s="30">
        <v>126</v>
      </c>
      <c r="F149" s="30">
        <v>23</v>
      </c>
      <c r="G149" s="115">
        <v>3941221.44</v>
      </c>
      <c r="H149" s="115">
        <v>2059055.26</v>
      </c>
      <c r="I149" s="116"/>
      <c r="J149" s="97"/>
    </row>
    <row r="150" spans="1:10" s="3" customFormat="1" x14ac:dyDescent="0.2">
      <c r="A150" s="94"/>
      <c r="B150" s="35"/>
      <c r="C150" s="36"/>
      <c r="D150" s="37" t="s">
        <v>102</v>
      </c>
      <c r="E150" s="38">
        <f>SUM(E147:E149)</f>
        <v>1891</v>
      </c>
      <c r="F150" s="38">
        <f>SUM(F147:F149)</f>
        <v>953</v>
      </c>
      <c r="G150" s="117">
        <f>SUM(G147:G149)</f>
        <v>14639727.609999999</v>
      </c>
      <c r="H150" s="117">
        <f>SUM(H147:H149)</f>
        <v>7825153.0099999998</v>
      </c>
      <c r="I150" s="118">
        <f>SUM(G150,H150)</f>
        <v>22464880.619999997</v>
      </c>
      <c r="J150" s="99"/>
    </row>
    <row r="151" spans="1:10" ht="2.1" customHeight="1" x14ac:dyDescent="0.2">
      <c r="A151" s="92"/>
      <c r="B151" s="7"/>
      <c r="C151" s="8"/>
      <c r="D151" s="9"/>
      <c r="E151" s="10"/>
      <c r="F151" s="10"/>
      <c r="G151" s="107"/>
      <c r="H151" s="107"/>
      <c r="I151" s="108"/>
      <c r="J151" s="97"/>
    </row>
    <row r="152" spans="1:10" x14ac:dyDescent="0.2">
      <c r="A152" s="92"/>
      <c r="B152" s="23">
        <v>29</v>
      </c>
      <c r="C152" s="24" t="s">
        <v>28</v>
      </c>
      <c r="D152" s="25" t="s">
        <v>92</v>
      </c>
      <c r="E152" s="22">
        <v>24</v>
      </c>
      <c r="F152" s="22">
        <v>6</v>
      </c>
      <c r="G152" s="111">
        <v>43590.51</v>
      </c>
      <c r="H152" s="111">
        <v>3226.75</v>
      </c>
      <c r="I152" s="112"/>
      <c r="J152" s="97"/>
    </row>
    <row r="153" spans="1:10" x14ac:dyDescent="0.2">
      <c r="A153" s="92"/>
      <c r="B153" s="23"/>
      <c r="C153" s="24"/>
      <c r="D153" s="25" t="s">
        <v>93</v>
      </c>
      <c r="E153" s="22">
        <v>0</v>
      </c>
      <c r="F153" s="22">
        <v>0</v>
      </c>
      <c r="G153" s="111">
        <v>0</v>
      </c>
      <c r="H153" s="111">
        <v>0</v>
      </c>
      <c r="I153" s="112"/>
      <c r="J153" s="97"/>
    </row>
    <row r="154" spans="1:10" x14ac:dyDescent="0.2">
      <c r="A154" s="92"/>
      <c r="B154" s="23"/>
      <c r="C154" s="24"/>
      <c r="D154" s="25" t="s">
        <v>94</v>
      </c>
      <c r="E154" s="22">
        <v>0</v>
      </c>
      <c r="F154" s="22">
        <v>0</v>
      </c>
      <c r="G154" s="111">
        <v>0</v>
      </c>
      <c r="H154" s="111">
        <v>0</v>
      </c>
      <c r="I154" s="112"/>
      <c r="J154" s="97"/>
    </row>
    <row r="155" spans="1:10" s="3" customFormat="1" x14ac:dyDescent="0.2">
      <c r="A155" s="94"/>
      <c r="B155" s="26"/>
      <c r="C155" s="27"/>
      <c r="D155" s="28" t="s">
        <v>102</v>
      </c>
      <c r="E155" s="29">
        <f>SUM(E152:E154)</f>
        <v>24</v>
      </c>
      <c r="F155" s="29">
        <f>SUM(F152:F154)</f>
        <v>6</v>
      </c>
      <c r="G155" s="113">
        <f>SUM(G152:G154)</f>
        <v>43590.51</v>
      </c>
      <c r="H155" s="113">
        <f>SUM(H152:H154)</f>
        <v>3226.75</v>
      </c>
      <c r="I155" s="114">
        <f>SUM(G155,H155)</f>
        <v>46817.26</v>
      </c>
      <c r="J155" s="99"/>
    </row>
    <row r="156" spans="1:10" ht="2.1" customHeight="1" x14ac:dyDescent="0.2">
      <c r="A156" s="92"/>
      <c r="B156" s="7"/>
      <c r="C156" s="8"/>
      <c r="D156" s="9"/>
      <c r="E156" s="10"/>
      <c r="F156" s="10"/>
      <c r="G156" s="107"/>
      <c r="H156" s="107"/>
      <c r="I156" s="108"/>
      <c r="J156" s="97"/>
    </row>
    <row r="157" spans="1:10" x14ac:dyDescent="0.2">
      <c r="A157" s="92"/>
      <c r="B157" s="31">
        <v>30</v>
      </c>
      <c r="C157" s="32" t="s">
        <v>29</v>
      </c>
      <c r="D157" s="34" t="s">
        <v>92</v>
      </c>
      <c r="E157" s="30">
        <v>61</v>
      </c>
      <c r="F157" s="30">
        <v>17</v>
      </c>
      <c r="G157" s="115">
        <v>308293.3</v>
      </c>
      <c r="H157" s="115">
        <v>64132.94</v>
      </c>
      <c r="I157" s="116"/>
      <c r="J157" s="97"/>
    </row>
    <row r="158" spans="1:10" x14ac:dyDescent="0.2">
      <c r="A158" s="92"/>
      <c r="B158" s="31"/>
      <c r="C158" s="32"/>
      <c r="D158" s="34" t="s">
        <v>93</v>
      </c>
      <c r="E158" s="30">
        <v>15</v>
      </c>
      <c r="F158" s="30">
        <v>6</v>
      </c>
      <c r="G158" s="115">
        <v>100095.21</v>
      </c>
      <c r="H158" s="115">
        <v>21288.9</v>
      </c>
      <c r="I158" s="116"/>
      <c r="J158" s="97"/>
    </row>
    <row r="159" spans="1:10" x14ac:dyDescent="0.2">
      <c r="A159" s="92"/>
      <c r="B159" s="31"/>
      <c r="C159" s="32"/>
      <c r="D159" s="34" t="s">
        <v>94</v>
      </c>
      <c r="E159" s="30">
        <v>4</v>
      </c>
      <c r="F159" s="30">
        <v>1</v>
      </c>
      <c r="G159" s="115">
        <v>4623</v>
      </c>
      <c r="H159" s="115">
        <v>200006.9</v>
      </c>
      <c r="I159" s="116"/>
      <c r="J159" s="97"/>
    </row>
    <row r="160" spans="1:10" x14ac:dyDescent="0.2">
      <c r="A160" s="92"/>
      <c r="B160" s="31"/>
      <c r="C160" s="32"/>
      <c r="D160" s="37" t="s">
        <v>102</v>
      </c>
      <c r="E160" s="38">
        <f>SUM(E157:E159)</f>
        <v>80</v>
      </c>
      <c r="F160" s="38">
        <f>SUM(F157:F159)</f>
        <v>24</v>
      </c>
      <c r="G160" s="117">
        <f>SUM(G157:G159)</f>
        <v>413011.51</v>
      </c>
      <c r="H160" s="117">
        <f>SUM(H157:H159)</f>
        <v>285428.74</v>
      </c>
      <c r="I160" s="118">
        <f>SUM(G160,H160)</f>
        <v>698440.25</v>
      </c>
      <c r="J160" s="97"/>
    </row>
    <row r="161" spans="1:10" ht="2.1" customHeight="1" x14ac:dyDescent="0.2">
      <c r="A161" s="92"/>
      <c r="B161" s="7"/>
      <c r="C161" s="8"/>
      <c r="D161" s="9"/>
      <c r="E161" s="10"/>
      <c r="F161" s="10"/>
      <c r="G161" s="107"/>
      <c r="H161" s="107"/>
      <c r="I161" s="108"/>
      <c r="J161" s="97"/>
    </row>
    <row r="162" spans="1:10" x14ac:dyDescent="0.2">
      <c r="A162" s="92"/>
      <c r="B162" s="23">
        <v>31</v>
      </c>
      <c r="C162" s="24" t="s">
        <v>30</v>
      </c>
      <c r="D162" s="25" t="s">
        <v>92</v>
      </c>
      <c r="E162" s="22">
        <v>36</v>
      </c>
      <c r="F162" s="22">
        <v>6</v>
      </c>
      <c r="G162" s="111">
        <v>139891.06</v>
      </c>
      <c r="H162" s="111">
        <v>12987.7</v>
      </c>
      <c r="I162" s="112"/>
      <c r="J162" s="97"/>
    </row>
    <row r="163" spans="1:10" x14ac:dyDescent="0.2">
      <c r="A163" s="92"/>
      <c r="B163" s="23"/>
      <c r="C163" s="24"/>
      <c r="D163" s="25" t="s">
        <v>93</v>
      </c>
      <c r="E163" s="22">
        <v>6</v>
      </c>
      <c r="F163" s="22">
        <v>0</v>
      </c>
      <c r="G163" s="111">
        <v>110574.31</v>
      </c>
      <c r="H163" s="111">
        <v>0</v>
      </c>
      <c r="I163" s="112"/>
      <c r="J163" s="97"/>
    </row>
    <row r="164" spans="1:10" x14ac:dyDescent="0.2">
      <c r="A164" s="92"/>
      <c r="B164" s="23"/>
      <c r="C164" s="24"/>
      <c r="D164" s="25" t="s">
        <v>94</v>
      </c>
      <c r="E164" s="22">
        <v>0</v>
      </c>
      <c r="F164" s="22">
        <v>0</v>
      </c>
      <c r="G164" s="111">
        <v>0</v>
      </c>
      <c r="H164" s="111">
        <v>0</v>
      </c>
      <c r="I164" s="112"/>
      <c r="J164" s="97"/>
    </row>
    <row r="165" spans="1:10" s="3" customFormat="1" x14ac:dyDescent="0.2">
      <c r="A165" s="94"/>
      <c r="B165" s="26"/>
      <c r="C165" s="27"/>
      <c r="D165" s="28" t="s">
        <v>102</v>
      </c>
      <c r="E165" s="29">
        <f>SUM(E162:E164)</f>
        <v>42</v>
      </c>
      <c r="F165" s="29">
        <f>SUM(F162:F164)</f>
        <v>6</v>
      </c>
      <c r="G165" s="113">
        <f>SUM(G162:G164)</f>
        <v>250465.37</v>
      </c>
      <c r="H165" s="113">
        <f>SUM(H162:H164)</f>
        <v>12987.7</v>
      </c>
      <c r="I165" s="114">
        <f>SUM(G165,H165)</f>
        <v>263453.07</v>
      </c>
      <c r="J165" s="99"/>
    </row>
    <row r="166" spans="1:10" ht="2.1" customHeight="1" x14ac:dyDescent="0.2">
      <c r="A166" s="92"/>
      <c r="B166" s="7"/>
      <c r="C166" s="8"/>
      <c r="D166" s="9"/>
      <c r="E166" s="10"/>
      <c r="F166" s="10"/>
      <c r="G166" s="107"/>
      <c r="H166" s="107"/>
      <c r="I166" s="108"/>
      <c r="J166" s="97"/>
    </row>
    <row r="167" spans="1:10" x14ac:dyDescent="0.2">
      <c r="A167" s="92"/>
      <c r="B167" s="31">
        <v>32</v>
      </c>
      <c r="C167" s="32" t="s">
        <v>31</v>
      </c>
      <c r="D167" s="34" t="s">
        <v>103</v>
      </c>
      <c r="E167" s="30">
        <v>64</v>
      </c>
      <c r="F167" s="30">
        <v>22</v>
      </c>
      <c r="G167" s="115">
        <v>165946.13</v>
      </c>
      <c r="H167" s="116">
        <v>27882.49</v>
      </c>
      <c r="I167" s="116"/>
      <c r="J167" s="97"/>
    </row>
    <row r="168" spans="1:10" x14ac:dyDescent="0.2">
      <c r="A168" s="92"/>
      <c r="B168" s="31"/>
      <c r="C168" s="32"/>
      <c r="D168" s="34" t="s">
        <v>93</v>
      </c>
      <c r="E168" s="30">
        <v>0</v>
      </c>
      <c r="F168" s="30">
        <v>0</v>
      </c>
      <c r="G168" s="115">
        <v>2941.25</v>
      </c>
      <c r="H168" s="116">
        <v>0</v>
      </c>
      <c r="I168" s="116"/>
      <c r="J168" s="97"/>
    </row>
    <row r="169" spans="1:10" x14ac:dyDescent="0.2">
      <c r="A169" s="92"/>
      <c r="B169" s="31"/>
      <c r="C169" s="32"/>
      <c r="D169" s="34" t="s">
        <v>94</v>
      </c>
      <c r="E169" s="30">
        <v>0</v>
      </c>
      <c r="F169" s="30">
        <v>0</v>
      </c>
      <c r="G169" s="115">
        <v>0</v>
      </c>
      <c r="H169" s="116">
        <v>0</v>
      </c>
      <c r="I169" s="116"/>
      <c r="J169" s="97"/>
    </row>
    <row r="170" spans="1:10" s="3" customFormat="1" x14ac:dyDescent="0.2">
      <c r="A170" s="94"/>
      <c r="B170" s="35"/>
      <c r="C170" s="36"/>
      <c r="D170" s="37" t="s">
        <v>102</v>
      </c>
      <c r="E170" s="38">
        <f>SUM(E167:E169)</f>
        <v>64</v>
      </c>
      <c r="F170" s="38">
        <f>SUM(F167:F169)</f>
        <v>22</v>
      </c>
      <c r="G170" s="117">
        <f>SUM(G167:G169)</f>
        <v>168887.38</v>
      </c>
      <c r="H170" s="118">
        <f>SUM(H167:H169)</f>
        <v>27882.49</v>
      </c>
      <c r="I170" s="118">
        <f>SUM(G170,H170)</f>
        <v>196769.87</v>
      </c>
      <c r="J170" s="99"/>
    </row>
    <row r="171" spans="1:10" ht="2.1" customHeight="1" x14ac:dyDescent="0.2">
      <c r="A171" s="92"/>
      <c r="B171" s="7"/>
      <c r="C171" s="8"/>
      <c r="D171" s="9"/>
      <c r="E171" s="10"/>
      <c r="F171" s="10"/>
      <c r="G171" s="107"/>
      <c r="H171" s="108"/>
      <c r="I171" s="133"/>
      <c r="J171" s="97"/>
    </row>
    <row r="172" spans="1:10" x14ac:dyDescent="0.2">
      <c r="A172" s="92"/>
      <c r="B172" s="23">
        <v>33</v>
      </c>
      <c r="C172" s="24" t="s">
        <v>32</v>
      </c>
      <c r="D172" s="25" t="s">
        <v>103</v>
      </c>
      <c r="E172" s="22">
        <v>35</v>
      </c>
      <c r="F172" s="22">
        <v>24</v>
      </c>
      <c r="G172" s="111">
        <v>103025.29</v>
      </c>
      <c r="H172" s="111">
        <v>35412.94</v>
      </c>
      <c r="I172" s="112"/>
      <c r="J172" s="97"/>
    </row>
    <row r="173" spans="1:10" x14ac:dyDescent="0.2">
      <c r="A173" s="92"/>
      <c r="B173" s="23"/>
      <c r="C173" s="24"/>
      <c r="D173" s="25" t="s">
        <v>93</v>
      </c>
      <c r="E173" s="22">
        <v>3</v>
      </c>
      <c r="F173" s="22">
        <v>1</v>
      </c>
      <c r="G173" s="111">
        <v>260759.33</v>
      </c>
      <c r="H173" s="111">
        <v>260748.07</v>
      </c>
      <c r="I173" s="112"/>
      <c r="J173" s="97"/>
    </row>
    <row r="174" spans="1:10" x14ac:dyDescent="0.2">
      <c r="A174" s="92"/>
      <c r="B174" s="23"/>
      <c r="C174" s="24"/>
      <c r="D174" s="25" t="s">
        <v>94</v>
      </c>
      <c r="E174" s="22">
        <v>0</v>
      </c>
      <c r="F174" s="22">
        <v>0</v>
      </c>
      <c r="G174" s="111">
        <v>0</v>
      </c>
      <c r="H174" s="111">
        <v>0</v>
      </c>
      <c r="I174" s="112"/>
      <c r="J174" s="97"/>
    </row>
    <row r="175" spans="1:10" x14ac:dyDescent="0.2">
      <c r="A175" s="92"/>
      <c r="B175" s="23"/>
      <c r="C175" s="24"/>
      <c r="D175" s="28" t="s">
        <v>102</v>
      </c>
      <c r="E175" s="29">
        <f>SUM(E172:E174)</f>
        <v>38</v>
      </c>
      <c r="F175" s="29">
        <f>SUM(F172:F174)</f>
        <v>25</v>
      </c>
      <c r="G175" s="113">
        <f>SUM(G172:G174)</f>
        <v>363784.62</v>
      </c>
      <c r="H175" s="113">
        <f>SUM(H172:H174)</f>
        <v>296161.01</v>
      </c>
      <c r="I175" s="114">
        <f>SUM(G175,H175)</f>
        <v>659945.63</v>
      </c>
      <c r="J175" s="97"/>
    </row>
    <row r="176" spans="1:10" ht="2.1" customHeight="1" x14ac:dyDescent="0.2">
      <c r="A176" s="92"/>
      <c r="B176" s="7"/>
      <c r="C176" s="8"/>
      <c r="D176" s="65"/>
      <c r="E176" s="66">
        <v>12</v>
      </c>
      <c r="F176" s="66">
        <v>12</v>
      </c>
      <c r="G176" s="134">
        <f>SUM(G172:G175)</f>
        <v>727569.24</v>
      </c>
      <c r="H176" s="134">
        <f>SUM(H172:H174)</f>
        <v>296161.01</v>
      </c>
      <c r="I176" s="135"/>
      <c r="J176" s="97"/>
    </row>
    <row r="177" spans="1:10" x14ac:dyDescent="0.2">
      <c r="A177" s="92"/>
      <c r="B177" s="31">
        <v>34</v>
      </c>
      <c r="C177" s="32" t="s">
        <v>33</v>
      </c>
      <c r="D177" s="34" t="s">
        <v>103</v>
      </c>
      <c r="E177" s="30">
        <v>164</v>
      </c>
      <c r="F177" s="30">
        <v>64</v>
      </c>
      <c r="G177" s="115">
        <v>780689.07</v>
      </c>
      <c r="H177" s="115">
        <v>377459.18</v>
      </c>
      <c r="I177" s="116"/>
      <c r="J177" s="97"/>
    </row>
    <row r="178" spans="1:10" x14ac:dyDescent="0.2">
      <c r="A178" s="92"/>
      <c r="B178" s="31"/>
      <c r="C178" s="32"/>
      <c r="D178" s="34" t="s">
        <v>93</v>
      </c>
      <c r="E178" s="30">
        <v>8</v>
      </c>
      <c r="F178" s="30">
        <v>6</v>
      </c>
      <c r="G178" s="115">
        <v>417331.08</v>
      </c>
      <c r="H178" s="115">
        <v>120886.1</v>
      </c>
      <c r="I178" s="116"/>
      <c r="J178" s="97"/>
    </row>
    <row r="179" spans="1:10" x14ac:dyDescent="0.2">
      <c r="A179" s="92"/>
      <c r="B179" s="31"/>
      <c r="C179" s="32"/>
      <c r="D179" s="34" t="s">
        <v>94</v>
      </c>
      <c r="E179" s="30">
        <v>6</v>
      </c>
      <c r="F179" s="30">
        <v>0</v>
      </c>
      <c r="G179" s="115">
        <v>95797.68</v>
      </c>
      <c r="H179" s="115">
        <v>0</v>
      </c>
      <c r="I179" s="116"/>
      <c r="J179" s="97"/>
    </row>
    <row r="180" spans="1:10" s="3" customFormat="1" x14ac:dyDescent="0.2">
      <c r="A180" s="94"/>
      <c r="B180" s="35"/>
      <c r="C180" s="36"/>
      <c r="D180" s="37" t="s">
        <v>102</v>
      </c>
      <c r="E180" s="38">
        <f>SUM(E177:E179)</f>
        <v>178</v>
      </c>
      <c r="F180" s="38">
        <f>SUM(F177:F179)</f>
        <v>70</v>
      </c>
      <c r="G180" s="117">
        <f>SUM(G177:G179)</f>
        <v>1293817.8299999998</v>
      </c>
      <c r="H180" s="117">
        <f>SUM(H177:H179)</f>
        <v>498345.28</v>
      </c>
      <c r="I180" s="118">
        <f>SUM(G180,H180)</f>
        <v>1792163.1099999999</v>
      </c>
      <c r="J180" s="99"/>
    </row>
    <row r="181" spans="1:10" ht="2.1" customHeight="1" x14ac:dyDescent="0.2">
      <c r="A181" s="92"/>
      <c r="B181" s="7"/>
      <c r="C181" s="8"/>
      <c r="D181" s="9"/>
      <c r="E181" s="10"/>
      <c r="F181" s="10"/>
      <c r="G181" s="107"/>
      <c r="H181" s="107"/>
      <c r="I181" s="108"/>
      <c r="J181" s="97"/>
    </row>
    <row r="182" spans="1:10" x14ac:dyDescent="0.2">
      <c r="A182" s="92"/>
      <c r="B182" s="23">
        <v>35</v>
      </c>
      <c r="C182" s="24" t="s">
        <v>34</v>
      </c>
      <c r="D182" s="25" t="s">
        <v>103</v>
      </c>
      <c r="E182" s="22">
        <v>10</v>
      </c>
      <c r="F182" s="22">
        <v>2</v>
      </c>
      <c r="G182" s="111">
        <v>41459.019999999997</v>
      </c>
      <c r="H182" s="111">
        <v>5847.1</v>
      </c>
      <c r="I182" s="112"/>
      <c r="J182" s="97"/>
    </row>
    <row r="183" spans="1:10" x14ac:dyDescent="0.2">
      <c r="A183" s="92"/>
      <c r="B183" s="23"/>
      <c r="C183" s="24"/>
      <c r="D183" s="25" t="s">
        <v>93</v>
      </c>
      <c r="E183" s="22">
        <v>0</v>
      </c>
      <c r="F183" s="22">
        <v>5</v>
      </c>
      <c r="G183" s="111">
        <v>0</v>
      </c>
      <c r="H183" s="111">
        <v>60381.15</v>
      </c>
      <c r="I183" s="112"/>
      <c r="J183" s="97"/>
    </row>
    <row r="184" spans="1:10" x14ac:dyDescent="0.2">
      <c r="A184" s="92"/>
      <c r="B184" s="23"/>
      <c r="C184" s="24"/>
      <c r="D184" s="25" t="s">
        <v>94</v>
      </c>
      <c r="E184" s="22">
        <v>0</v>
      </c>
      <c r="F184" s="22">
        <v>0</v>
      </c>
      <c r="G184" s="111">
        <v>0</v>
      </c>
      <c r="H184" s="111">
        <v>0</v>
      </c>
      <c r="I184" s="112"/>
      <c r="J184" s="97"/>
    </row>
    <row r="185" spans="1:10" s="3" customFormat="1" x14ac:dyDescent="0.2">
      <c r="A185" s="94"/>
      <c r="B185" s="26"/>
      <c r="C185" s="27"/>
      <c r="D185" s="28" t="s">
        <v>102</v>
      </c>
      <c r="E185" s="29">
        <f>SUM(E182:E184)</f>
        <v>10</v>
      </c>
      <c r="F185" s="29">
        <f>SUM(F182:F184)</f>
        <v>7</v>
      </c>
      <c r="G185" s="113">
        <f>SUM(G182:G184)</f>
        <v>41459.019999999997</v>
      </c>
      <c r="H185" s="113">
        <f>SUM(H182:H184)</f>
        <v>66228.25</v>
      </c>
      <c r="I185" s="114">
        <f>SUM(G185,H185)</f>
        <v>107687.26999999999</v>
      </c>
      <c r="J185" s="99"/>
    </row>
    <row r="186" spans="1:10" ht="2.1" customHeight="1" x14ac:dyDescent="0.2">
      <c r="A186" s="92"/>
      <c r="B186" s="7"/>
      <c r="C186" s="8"/>
      <c r="D186" s="9"/>
      <c r="E186" s="10">
        <f>SUM(E182:E185)</f>
        <v>20</v>
      </c>
      <c r="F186" s="10">
        <f>SUM(F182:F185)</f>
        <v>14</v>
      </c>
      <c r="G186" s="107">
        <f>SUM(G182:G185)</f>
        <v>82918.039999999994</v>
      </c>
      <c r="H186" s="107">
        <f>SUM(H182:H185)</f>
        <v>132456.5</v>
      </c>
      <c r="I186" s="108"/>
      <c r="J186" s="97"/>
    </row>
    <row r="187" spans="1:10" x14ac:dyDescent="0.2">
      <c r="A187" s="92"/>
      <c r="B187" s="31">
        <v>36</v>
      </c>
      <c r="C187" s="32" t="s">
        <v>35</v>
      </c>
      <c r="D187" s="34" t="s">
        <v>103</v>
      </c>
      <c r="E187" s="30">
        <v>27</v>
      </c>
      <c r="F187" s="30">
        <v>9</v>
      </c>
      <c r="G187" s="115">
        <v>109751.19</v>
      </c>
      <c r="H187" s="115">
        <v>153905.47</v>
      </c>
      <c r="I187" s="116"/>
      <c r="J187" s="97"/>
    </row>
    <row r="188" spans="1:10" x14ac:dyDescent="0.2">
      <c r="A188" s="92"/>
      <c r="B188" s="31"/>
      <c r="C188" s="32"/>
      <c r="D188" s="34" t="s">
        <v>93</v>
      </c>
      <c r="E188" s="30">
        <v>4</v>
      </c>
      <c r="F188" s="30">
        <v>8</v>
      </c>
      <c r="G188" s="115">
        <v>81189.63</v>
      </c>
      <c r="H188" s="115">
        <v>90021.54</v>
      </c>
      <c r="I188" s="116"/>
      <c r="J188" s="97"/>
    </row>
    <row r="189" spans="1:10" x14ac:dyDescent="0.2">
      <c r="A189" s="92"/>
      <c r="B189" s="31"/>
      <c r="C189" s="32"/>
      <c r="D189" s="34" t="s">
        <v>94</v>
      </c>
      <c r="E189" s="30">
        <v>4</v>
      </c>
      <c r="F189" s="30">
        <v>3</v>
      </c>
      <c r="G189" s="115">
        <v>5309.93</v>
      </c>
      <c r="H189" s="115">
        <v>0</v>
      </c>
      <c r="I189" s="116"/>
      <c r="J189" s="97"/>
    </row>
    <row r="190" spans="1:10" s="3" customFormat="1" x14ac:dyDescent="0.2">
      <c r="A190" s="94"/>
      <c r="B190" s="35"/>
      <c r="C190" s="36"/>
      <c r="D190" s="37" t="s">
        <v>102</v>
      </c>
      <c r="E190" s="38">
        <f>SUM(E187:E189)</f>
        <v>35</v>
      </c>
      <c r="F190" s="38">
        <f>SUM(F187:F189)</f>
        <v>20</v>
      </c>
      <c r="G190" s="117">
        <f>SUM(G187:G189)</f>
        <v>196250.75</v>
      </c>
      <c r="H190" s="117">
        <f>SUM(H187:H189)</f>
        <v>243927.01</v>
      </c>
      <c r="I190" s="118">
        <f>SUM(G190,H190)</f>
        <v>440177.76</v>
      </c>
      <c r="J190" s="99"/>
    </row>
    <row r="191" spans="1:10" ht="2.1" customHeight="1" x14ac:dyDescent="0.2">
      <c r="A191" s="92"/>
      <c r="B191" s="61"/>
      <c r="C191" s="62"/>
      <c r="D191" s="63"/>
      <c r="E191" s="64"/>
      <c r="F191" s="64"/>
      <c r="G191" s="131"/>
      <c r="H191" s="131"/>
      <c r="I191" s="132"/>
      <c r="J191" s="97"/>
    </row>
    <row r="192" spans="1:10" x14ac:dyDescent="0.2">
      <c r="A192" s="92"/>
      <c r="B192" s="23">
        <v>37</v>
      </c>
      <c r="C192" s="24" t="s">
        <v>36</v>
      </c>
      <c r="D192" s="25" t="s">
        <v>103</v>
      </c>
      <c r="E192" s="22">
        <v>26</v>
      </c>
      <c r="F192" s="22">
        <v>16</v>
      </c>
      <c r="G192" s="111">
        <v>185761.05</v>
      </c>
      <c r="H192" s="111">
        <v>69977.2</v>
      </c>
      <c r="I192" s="112"/>
      <c r="J192" s="97"/>
    </row>
    <row r="193" spans="1:10" x14ac:dyDescent="0.2">
      <c r="A193" s="92"/>
      <c r="B193" s="23"/>
      <c r="C193" s="24"/>
      <c r="D193" s="25" t="s">
        <v>93</v>
      </c>
      <c r="E193" s="22">
        <v>0</v>
      </c>
      <c r="F193" s="22">
        <v>0</v>
      </c>
      <c r="G193" s="111">
        <v>0</v>
      </c>
      <c r="H193" s="111">
        <v>0</v>
      </c>
      <c r="I193" s="112"/>
      <c r="J193" s="97"/>
    </row>
    <row r="194" spans="1:10" x14ac:dyDescent="0.2">
      <c r="A194" s="92"/>
      <c r="B194" s="23"/>
      <c r="C194" s="24"/>
      <c r="D194" s="25" t="s">
        <v>94</v>
      </c>
      <c r="E194" s="22">
        <v>0</v>
      </c>
      <c r="F194" s="22">
        <v>0</v>
      </c>
      <c r="G194" s="111">
        <v>0</v>
      </c>
      <c r="H194" s="111">
        <v>0</v>
      </c>
      <c r="I194" s="112"/>
      <c r="J194" s="97"/>
    </row>
    <row r="195" spans="1:10" s="3" customFormat="1" x14ac:dyDescent="0.2">
      <c r="A195" s="94"/>
      <c r="B195" s="26"/>
      <c r="C195" s="27"/>
      <c r="D195" s="28" t="s">
        <v>102</v>
      </c>
      <c r="E195" s="29">
        <f>SUM(E192:E194)</f>
        <v>26</v>
      </c>
      <c r="F195" s="29">
        <f>SUM(F192:F194)</f>
        <v>16</v>
      </c>
      <c r="G195" s="113">
        <f>SUM(G192:G194)</f>
        <v>185761.05</v>
      </c>
      <c r="H195" s="113">
        <f>SUM(H192:H194)</f>
        <v>69977.2</v>
      </c>
      <c r="I195" s="114">
        <f>SUM(G195,H195)</f>
        <v>255738.25</v>
      </c>
      <c r="J195" s="99"/>
    </row>
    <row r="196" spans="1:10" ht="2.1" customHeight="1" x14ac:dyDescent="0.2">
      <c r="A196" s="92"/>
      <c r="B196" s="7"/>
      <c r="C196" s="8"/>
      <c r="D196" s="9"/>
      <c r="E196" s="10"/>
      <c r="F196" s="10"/>
      <c r="G196" s="107"/>
      <c r="H196" s="107"/>
      <c r="I196" s="108"/>
      <c r="J196" s="97"/>
    </row>
    <row r="197" spans="1:10" x14ac:dyDescent="0.2">
      <c r="A197" s="92"/>
      <c r="B197" s="31">
        <v>38</v>
      </c>
      <c r="C197" s="32" t="s">
        <v>37</v>
      </c>
      <c r="D197" s="34" t="s">
        <v>103</v>
      </c>
      <c r="E197" s="30">
        <v>6</v>
      </c>
      <c r="F197" s="30">
        <v>1</v>
      </c>
      <c r="G197" s="115">
        <v>11062.5</v>
      </c>
      <c r="H197" s="115">
        <v>693.53</v>
      </c>
      <c r="I197" s="116"/>
      <c r="J197" s="97"/>
    </row>
    <row r="198" spans="1:10" x14ac:dyDescent="0.2">
      <c r="A198" s="92"/>
      <c r="B198" s="31"/>
      <c r="C198" s="32"/>
      <c r="D198" s="34" t="s">
        <v>93</v>
      </c>
      <c r="E198" s="30">
        <v>0</v>
      </c>
      <c r="F198" s="30">
        <v>0</v>
      </c>
      <c r="G198" s="115">
        <v>0</v>
      </c>
      <c r="H198" s="115">
        <v>0</v>
      </c>
      <c r="I198" s="116"/>
      <c r="J198" s="97"/>
    </row>
    <row r="199" spans="1:10" x14ac:dyDescent="0.2">
      <c r="A199" s="92"/>
      <c r="B199" s="31"/>
      <c r="C199" s="32"/>
      <c r="D199" s="34" t="s">
        <v>94</v>
      </c>
      <c r="E199" s="30">
        <v>0</v>
      </c>
      <c r="F199" s="30">
        <v>0</v>
      </c>
      <c r="G199" s="115">
        <v>0</v>
      </c>
      <c r="H199" s="115">
        <v>0</v>
      </c>
      <c r="I199" s="116"/>
      <c r="J199" s="97"/>
    </row>
    <row r="200" spans="1:10" s="3" customFormat="1" x14ac:dyDescent="0.2">
      <c r="A200" s="94"/>
      <c r="B200" s="35"/>
      <c r="C200" s="36"/>
      <c r="D200" s="37" t="s">
        <v>102</v>
      </c>
      <c r="E200" s="38">
        <f>SUM(E197:E199)</f>
        <v>6</v>
      </c>
      <c r="F200" s="38">
        <f>SUM(F197:F199)</f>
        <v>1</v>
      </c>
      <c r="G200" s="117">
        <f>SUM(G197:G199)</f>
        <v>11062.5</v>
      </c>
      <c r="H200" s="117">
        <f>SUM(H197:H199)</f>
        <v>693.53</v>
      </c>
      <c r="I200" s="118">
        <f>SUM(G200,H200)</f>
        <v>11756.03</v>
      </c>
      <c r="J200" s="99"/>
    </row>
    <row r="201" spans="1:10" ht="2.1" customHeight="1" x14ac:dyDescent="0.2">
      <c r="A201" s="92"/>
      <c r="B201" s="7"/>
      <c r="C201" s="8"/>
      <c r="D201" s="9"/>
      <c r="E201" s="10"/>
      <c r="F201" s="10"/>
      <c r="G201" s="107"/>
      <c r="H201" s="107"/>
      <c r="I201" s="108"/>
      <c r="J201" s="97"/>
    </row>
    <row r="202" spans="1:10" x14ac:dyDescent="0.2">
      <c r="A202" s="92"/>
      <c r="B202" s="23">
        <v>39</v>
      </c>
      <c r="C202" s="24" t="s">
        <v>38</v>
      </c>
      <c r="D202" s="25" t="s">
        <v>103</v>
      </c>
      <c r="E202" s="22">
        <v>42</v>
      </c>
      <c r="F202" s="22">
        <v>9</v>
      </c>
      <c r="G202" s="111">
        <v>281037.28000000003</v>
      </c>
      <c r="H202" s="111">
        <v>22860.26</v>
      </c>
      <c r="I202" s="112"/>
      <c r="J202" s="97"/>
    </row>
    <row r="203" spans="1:10" x14ac:dyDescent="0.2">
      <c r="A203" s="92"/>
      <c r="B203" s="23"/>
      <c r="C203" s="24"/>
      <c r="D203" s="25" t="s">
        <v>93</v>
      </c>
      <c r="E203" s="22">
        <v>1</v>
      </c>
      <c r="F203" s="22">
        <v>0</v>
      </c>
      <c r="G203" s="111">
        <v>0</v>
      </c>
      <c r="H203" s="111">
        <v>0</v>
      </c>
      <c r="I203" s="112"/>
      <c r="J203" s="97"/>
    </row>
    <row r="204" spans="1:10" x14ac:dyDescent="0.2">
      <c r="A204" s="92"/>
      <c r="B204" s="23"/>
      <c r="C204" s="24"/>
      <c r="D204" s="25" t="s">
        <v>94</v>
      </c>
      <c r="E204" s="22">
        <v>0</v>
      </c>
      <c r="F204" s="22">
        <v>0</v>
      </c>
      <c r="G204" s="111">
        <v>0</v>
      </c>
      <c r="H204" s="111">
        <v>0</v>
      </c>
      <c r="I204" s="112"/>
      <c r="J204" s="97"/>
    </row>
    <row r="205" spans="1:10" s="3" customFormat="1" x14ac:dyDescent="0.2">
      <c r="A205" s="94"/>
      <c r="B205" s="26"/>
      <c r="C205" s="27"/>
      <c r="D205" s="28" t="s">
        <v>102</v>
      </c>
      <c r="E205" s="29">
        <f>SUM(E202:E204)</f>
        <v>43</v>
      </c>
      <c r="F205" s="29">
        <f>SUM(F202:F204)</f>
        <v>9</v>
      </c>
      <c r="G205" s="113">
        <f>SUM(G202:G204)</f>
        <v>281037.28000000003</v>
      </c>
      <c r="H205" s="113">
        <f>SUM(H202:H204)</f>
        <v>22860.26</v>
      </c>
      <c r="I205" s="114">
        <f>SUM(G205,H205)</f>
        <v>303897.54000000004</v>
      </c>
      <c r="J205" s="99"/>
    </row>
    <row r="206" spans="1:10" ht="2.1" customHeight="1" x14ac:dyDescent="0.2">
      <c r="A206" s="92"/>
      <c r="B206" s="7"/>
      <c r="C206" s="8"/>
      <c r="D206" s="9"/>
      <c r="E206" s="10"/>
      <c r="F206" s="10"/>
      <c r="G206" s="107"/>
      <c r="H206" s="107"/>
      <c r="I206" s="108"/>
      <c r="J206" s="97"/>
    </row>
    <row r="207" spans="1:10" x14ac:dyDescent="0.2">
      <c r="A207" s="92"/>
      <c r="B207" s="31">
        <v>40</v>
      </c>
      <c r="C207" s="32" t="s">
        <v>39</v>
      </c>
      <c r="D207" s="34" t="s">
        <v>103</v>
      </c>
      <c r="E207" s="30">
        <v>255</v>
      </c>
      <c r="F207" s="30">
        <v>84</v>
      </c>
      <c r="G207" s="115">
        <v>1175628.73</v>
      </c>
      <c r="H207" s="115">
        <v>279923.55</v>
      </c>
      <c r="I207" s="116"/>
      <c r="J207" s="97"/>
    </row>
    <row r="208" spans="1:10" x14ac:dyDescent="0.2">
      <c r="A208" s="92"/>
      <c r="B208" s="31"/>
      <c r="C208" s="32"/>
      <c r="D208" s="34" t="s">
        <v>93</v>
      </c>
      <c r="E208" s="30">
        <v>8</v>
      </c>
      <c r="F208" s="30">
        <v>1</v>
      </c>
      <c r="G208" s="115">
        <v>199472.86</v>
      </c>
      <c r="H208" s="115">
        <v>0</v>
      </c>
      <c r="I208" s="116"/>
      <c r="J208" s="97"/>
    </row>
    <row r="209" spans="1:10" x14ac:dyDescent="0.2">
      <c r="A209" s="92"/>
      <c r="B209" s="31"/>
      <c r="C209" s="32"/>
      <c r="D209" s="34" t="s">
        <v>94</v>
      </c>
      <c r="E209" s="30">
        <v>8</v>
      </c>
      <c r="F209" s="30">
        <v>4</v>
      </c>
      <c r="G209" s="115">
        <v>9503.51</v>
      </c>
      <c r="H209" s="115">
        <v>0</v>
      </c>
      <c r="I209" s="116"/>
      <c r="J209" s="97"/>
    </row>
    <row r="210" spans="1:10" s="3" customFormat="1" x14ac:dyDescent="0.2">
      <c r="A210" s="94"/>
      <c r="B210" s="35"/>
      <c r="C210" s="36"/>
      <c r="D210" s="37" t="s">
        <v>102</v>
      </c>
      <c r="E210" s="38">
        <f>SUM(E207:E209)</f>
        <v>271</v>
      </c>
      <c r="F210" s="38">
        <f>SUM(F207:F209)</f>
        <v>89</v>
      </c>
      <c r="G210" s="117">
        <f>SUM(G207:G209)</f>
        <v>1384605.0999999999</v>
      </c>
      <c r="H210" s="117">
        <f>SUM(H207:H209)</f>
        <v>279923.55</v>
      </c>
      <c r="I210" s="118">
        <f>SUM(G210,H210)</f>
        <v>1664528.65</v>
      </c>
      <c r="J210" s="99"/>
    </row>
    <row r="211" spans="1:10" ht="2.1" customHeight="1" x14ac:dyDescent="0.2">
      <c r="A211" s="92"/>
      <c r="B211" s="7"/>
      <c r="C211" s="8"/>
      <c r="D211" s="9"/>
      <c r="E211" s="10"/>
      <c r="F211" s="10"/>
      <c r="G211" s="107"/>
      <c r="H211" s="107"/>
      <c r="I211" s="108"/>
      <c r="J211" s="97"/>
    </row>
    <row r="212" spans="1:10" x14ac:dyDescent="0.2">
      <c r="A212" s="92"/>
      <c r="B212" s="23">
        <v>41</v>
      </c>
      <c r="C212" s="24" t="s">
        <v>40</v>
      </c>
      <c r="D212" s="25" t="s">
        <v>103</v>
      </c>
      <c r="E212" s="22">
        <v>68</v>
      </c>
      <c r="F212" s="22">
        <v>27</v>
      </c>
      <c r="G212" s="111">
        <v>1229120.56</v>
      </c>
      <c r="H212" s="111">
        <v>230373.67</v>
      </c>
      <c r="I212" s="112"/>
      <c r="J212" s="97"/>
    </row>
    <row r="213" spans="1:10" x14ac:dyDescent="0.2">
      <c r="A213" s="92"/>
      <c r="B213" s="23"/>
      <c r="C213" s="24"/>
      <c r="D213" s="25" t="s">
        <v>93</v>
      </c>
      <c r="E213" s="22">
        <v>0</v>
      </c>
      <c r="F213" s="22">
        <v>0</v>
      </c>
      <c r="G213" s="111">
        <v>0</v>
      </c>
      <c r="H213" s="111">
        <v>0</v>
      </c>
      <c r="I213" s="112"/>
      <c r="J213" s="97"/>
    </row>
    <row r="214" spans="1:10" x14ac:dyDescent="0.2">
      <c r="A214" s="92"/>
      <c r="B214" s="23"/>
      <c r="C214" s="24"/>
      <c r="D214" s="25" t="s">
        <v>94</v>
      </c>
      <c r="E214" s="22">
        <v>1</v>
      </c>
      <c r="F214" s="22">
        <v>0</v>
      </c>
      <c r="G214" s="111">
        <v>95814.92</v>
      </c>
      <c r="H214" s="111">
        <v>0</v>
      </c>
      <c r="I214" s="112"/>
      <c r="J214" s="97"/>
    </row>
    <row r="215" spans="1:10" s="3" customFormat="1" x14ac:dyDescent="0.2">
      <c r="A215" s="94"/>
      <c r="B215" s="26"/>
      <c r="C215" s="27"/>
      <c r="D215" s="28" t="s">
        <v>102</v>
      </c>
      <c r="E215" s="29">
        <f>SUM(E212:E214)</f>
        <v>69</v>
      </c>
      <c r="F215" s="29">
        <f>SUM(F212:F214)</f>
        <v>27</v>
      </c>
      <c r="G215" s="113">
        <f>SUM(G212:G214)</f>
        <v>1324935.48</v>
      </c>
      <c r="H215" s="113">
        <f>SUM(H212:H214)</f>
        <v>230373.67</v>
      </c>
      <c r="I215" s="114">
        <f>SUM(G215,H215)</f>
        <v>1555309.15</v>
      </c>
      <c r="J215" s="99"/>
    </row>
    <row r="216" spans="1:10" ht="2.1" customHeight="1" x14ac:dyDescent="0.2">
      <c r="A216" s="92"/>
      <c r="B216" s="7"/>
      <c r="C216" s="8"/>
      <c r="D216" s="9"/>
      <c r="E216" s="10"/>
      <c r="F216" s="10"/>
      <c r="G216" s="107"/>
      <c r="H216" s="107"/>
      <c r="I216" s="108"/>
      <c r="J216" s="97"/>
    </row>
    <row r="217" spans="1:10" x14ac:dyDescent="0.2">
      <c r="A217" s="92"/>
      <c r="B217" s="31">
        <v>42</v>
      </c>
      <c r="C217" s="32" t="s">
        <v>41</v>
      </c>
      <c r="D217" s="34" t="s">
        <v>103</v>
      </c>
      <c r="E217" s="30">
        <v>50</v>
      </c>
      <c r="F217" s="30">
        <v>12</v>
      </c>
      <c r="G217" s="115">
        <v>139816.4</v>
      </c>
      <c r="H217" s="115">
        <v>48960.65</v>
      </c>
      <c r="I217" s="116"/>
      <c r="J217" s="97"/>
    </row>
    <row r="218" spans="1:10" x14ac:dyDescent="0.2">
      <c r="A218" s="92"/>
      <c r="B218" s="31"/>
      <c r="C218" s="32"/>
      <c r="D218" s="34" t="s">
        <v>93</v>
      </c>
      <c r="E218" s="30">
        <v>0</v>
      </c>
      <c r="F218" s="30">
        <v>0</v>
      </c>
      <c r="G218" s="115">
        <v>0</v>
      </c>
      <c r="H218" s="115">
        <v>0</v>
      </c>
      <c r="I218" s="116"/>
      <c r="J218" s="97"/>
    </row>
    <row r="219" spans="1:10" x14ac:dyDescent="0.2">
      <c r="A219" s="92"/>
      <c r="B219" s="31"/>
      <c r="C219" s="32"/>
      <c r="D219" s="34" t="s">
        <v>94</v>
      </c>
      <c r="E219" s="30">
        <v>0</v>
      </c>
      <c r="F219" s="30">
        <v>0</v>
      </c>
      <c r="G219" s="115">
        <v>0</v>
      </c>
      <c r="H219" s="115">
        <v>0</v>
      </c>
      <c r="I219" s="116"/>
      <c r="J219" s="97"/>
    </row>
    <row r="220" spans="1:10" s="3" customFormat="1" x14ac:dyDescent="0.2">
      <c r="A220" s="94"/>
      <c r="B220" s="35"/>
      <c r="C220" s="36"/>
      <c r="D220" s="37" t="s">
        <v>102</v>
      </c>
      <c r="E220" s="38">
        <f>SUM(E217:E219)</f>
        <v>50</v>
      </c>
      <c r="F220" s="38">
        <f>SUM(F217:F219)</f>
        <v>12</v>
      </c>
      <c r="G220" s="117">
        <f>SUM(G217:G219)</f>
        <v>139816.4</v>
      </c>
      <c r="H220" s="117">
        <f>SUM(H217:H219)</f>
        <v>48960.65</v>
      </c>
      <c r="I220" s="118">
        <f>SUM(G220,H220)</f>
        <v>188777.05</v>
      </c>
      <c r="J220" s="99"/>
    </row>
    <row r="221" spans="1:10" ht="2.1" customHeight="1" x14ac:dyDescent="0.2">
      <c r="A221" s="92"/>
      <c r="B221" s="7"/>
      <c r="C221" s="8"/>
      <c r="D221" s="9"/>
      <c r="E221" s="10"/>
      <c r="F221" s="10"/>
      <c r="G221" s="107"/>
      <c r="H221" s="107"/>
      <c r="I221" s="108"/>
      <c r="J221" s="97"/>
    </row>
    <row r="222" spans="1:10" x14ac:dyDescent="0.2">
      <c r="A222" s="92"/>
      <c r="B222" s="23">
        <v>43</v>
      </c>
      <c r="C222" s="24" t="s">
        <v>42</v>
      </c>
      <c r="D222" s="25" t="s">
        <v>103</v>
      </c>
      <c r="E222" s="22">
        <v>19</v>
      </c>
      <c r="F222" s="22">
        <v>10</v>
      </c>
      <c r="G222" s="111">
        <v>77158.95</v>
      </c>
      <c r="H222" s="111">
        <v>27809.47</v>
      </c>
      <c r="I222" s="112"/>
      <c r="J222" s="97"/>
    </row>
    <row r="223" spans="1:10" x14ac:dyDescent="0.2">
      <c r="A223" s="92"/>
      <c r="B223" s="23"/>
      <c r="C223" s="24"/>
      <c r="D223" s="25" t="s">
        <v>93</v>
      </c>
      <c r="E223" s="22">
        <v>3</v>
      </c>
      <c r="F223" s="22">
        <v>1</v>
      </c>
      <c r="G223" s="111">
        <v>6990.91</v>
      </c>
      <c r="H223" s="111">
        <v>0</v>
      </c>
      <c r="I223" s="112"/>
      <c r="J223" s="97"/>
    </row>
    <row r="224" spans="1:10" x14ac:dyDescent="0.2">
      <c r="A224" s="92"/>
      <c r="B224" s="23"/>
      <c r="C224" s="24"/>
      <c r="D224" s="25" t="s">
        <v>94</v>
      </c>
      <c r="E224" s="22">
        <v>0</v>
      </c>
      <c r="F224" s="22">
        <v>0</v>
      </c>
      <c r="G224" s="111">
        <v>0</v>
      </c>
      <c r="H224" s="111">
        <v>0</v>
      </c>
      <c r="I224" s="112"/>
      <c r="J224" s="97"/>
    </row>
    <row r="225" spans="1:10" s="3" customFormat="1" x14ac:dyDescent="0.2">
      <c r="A225" s="94"/>
      <c r="B225" s="26"/>
      <c r="C225" s="27"/>
      <c r="D225" s="28" t="s">
        <v>102</v>
      </c>
      <c r="E225" s="29">
        <f>SUM(E222:E224)</f>
        <v>22</v>
      </c>
      <c r="F225" s="29">
        <f>SUM(F222:F224)</f>
        <v>11</v>
      </c>
      <c r="G225" s="113">
        <f>SUM(G222:G224)</f>
        <v>84149.86</v>
      </c>
      <c r="H225" s="113">
        <f>SUM(H222:H224)</f>
        <v>27809.47</v>
      </c>
      <c r="I225" s="114">
        <f>SUM(G225,H225)</f>
        <v>111959.33</v>
      </c>
      <c r="J225" s="99"/>
    </row>
    <row r="226" spans="1:10" ht="2.1" customHeight="1" x14ac:dyDescent="0.2">
      <c r="A226" s="92"/>
      <c r="B226" s="7"/>
      <c r="C226" s="8"/>
      <c r="D226" s="9"/>
      <c r="E226" s="10"/>
      <c r="F226" s="10"/>
      <c r="G226" s="107"/>
      <c r="H226" s="107"/>
      <c r="I226" s="108"/>
      <c r="J226" s="97"/>
    </row>
    <row r="227" spans="1:10" ht="12.75" customHeight="1" x14ac:dyDescent="0.2">
      <c r="A227" s="92"/>
      <c r="B227" s="31">
        <v>44</v>
      </c>
      <c r="C227" s="32" t="s">
        <v>43</v>
      </c>
      <c r="D227" s="34" t="s">
        <v>103</v>
      </c>
      <c r="E227" s="30">
        <v>15</v>
      </c>
      <c r="F227" s="30">
        <v>11</v>
      </c>
      <c r="G227" s="115">
        <v>61994.5</v>
      </c>
      <c r="H227" s="115">
        <v>86600.04</v>
      </c>
      <c r="I227" s="116"/>
      <c r="J227" s="97"/>
    </row>
    <row r="228" spans="1:10" x14ac:dyDescent="0.2">
      <c r="A228" s="92"/>
      <c r="B228" s="31"/>
      <c r="C228" s="32"/>
      <c r="D228" s="34" t="s">
        <v>93</v>
      </c>
      <c r="E228" s="30">
        <v>0</v>
      </c>
      <c r="F228" s="30">
        <v>0</v>
      </c>
      <c r="G228" s="115">
        <v>0</v>
      </c>
      <c r="H228" s="115">
        <v>0</v>
      </c>
      <c r="I228" s="116"/>
      <c r="J228" s="97"/>
    </row>
    <row r="229" spans="1:10" x14ac:dyDescent="0.2">
      <c r="A229" s="92"/>
      <c r="B229" s="31"/>
      <c r="C229" s="32"/>
      <c r="D229" s="34" t="s">
        <v>94</v>
      </c>
      <c r="E229" s="30">
        <v>0</v>
      </c>
      <c r="F229" s="30">
        <v>0</v>
      </c>
      <c r="G229" s="115">
        <v>0</v>
      </c>
      <c r="H229" s="115">
        <v>0</v>
      </c>
      <c r="I229" s="116"/>
      <c r="J229" s="97"/>
    </row>
    <row r="230" spans="1:10" s="3" customFormat="1" x14ac:dyDescent="0.2">
      <c r="A230" s="94"/>
      <c r="B230" s="35"/>
      <c r="C230" s="36"/>
      <c r="D230" s="37" t="s">
        <v>102</v>
      </c>
      <c r="E230" s="38">
        <f>SUM(E227:E229)</f>
        <v>15</v>
      </c>
      <c r="F230" s="38">
        <f>SUM(F227:F229)</f>
        <v>11</v>
      </c>
      <c r="G230" s="117">
        <f>SUM(G227:G229)</f>
        <v>61994.5</v>
      </c>
      <c r="H230" s="117">
        <f>SUM(H227:H229)</f>
        <v>86600.04</v>
      </c>
      <c r="I230" s="118">
        <f>SUM(G230,H230)</f>
        <v>148594.53999999998</v>
      </c>
      <c r="J230" s="99"/>
    </row>
    <row r="231" spans="1:10" ht="2.1" customHeight="1" x14ac:dyDescent="0.2">
      <c r="A231" s="92"/>
      <c r="B231" s="7"/>
      <c r="C231" s="8"/>
      <c r="D231" s="9"/>
      <c r="E231" s="10"/>
      <c r="F231" s="10"/>
      <c r="G231" s="107"/>
      <c r="H231" s="107"/>
      <c r="I231" s="108"/>
      <c r="J231" s="97"/>
    </row>
    <row r="232" spans="1:10" x14ac:dyDescent="0.2">
      <c r="A232" s="92"/>
      <c r="B232" s="23">
        <v>45</v>
      </c>
      <c r="C232" s="24" t="s">
        <v>44</v>
      </c>
      <c r="D232" s="25" t="s">
        <v>103</v>
      </c>
      <c r="E232" s="22">
        <v>175</v>
      </c>
      <c r="F232" s="22">
        <v>48</v>
      </c>
      <c r="G232" s="111">
        <v>740540.83</v>
      </c>
      <c r="H232" s="111">
        <v>136692.32</v>
      </c>
      <c r="I232" s="112"/>
      <c r="J232" s="97"/>
    </row>
    <row r="233" spans="1:10" x14ac:dyDescent="0.2">
      <c r="A233" s="92"/>
      <c r="B233" s="23"/>
      <c r="C233" s="24"/>
      <c r="D233" s="25" t="s">
        <v>93</v>
      </c>
      <c r="E233" s="22">
        <v>1</v>
      </c>
      <c r="F233" s="22">
        <v>0</v>
      </c>
      <c r="G233" s="111">
        <v>0</v>
      </c>
      <c r="H233" s="111">
        <v>0</v>
      </c>
      <c r="I233" s="112"/>
      <c r="J233" s="97"/>
    </row>
    <row r="234" spans="1:10" x14ac:dyDescent="0.2">
      <c r="A234" s="92"/>
      <c r="B234" s="23"/>
      <c r="C234" s="24"/>
      <c r="D234" s="25" t="s">
        <v>94</v>
      </c>
      <c r="E234" s="22">
        <v>1</v>
      </c>
      <c r="F234" s="22">
        <v>1</v>
      </c>
      <c r="G234" s="111">
        <v>21240.62</v>
      </c>
      <c r="H234" s="111">
        <v>21240.62</v>
      </c>
      <c r="I234" s="112"/>
      <c r="J234" s="97"/>
    </row>
    <row r="235" spans="1:10" s="3" customFormat="1" x14ac:dyDescent="0.2">
      <c r="A235" s="94"/>
      <c r="B235" s="26"/>
      <c r="C235" s="27"/>
      <c r="D235" s="28" t="s">
        <v>102</v>
      </c>
      <c r="E235" s="29">
        <f>SUM(E232:E234)</f>
        <v>177</v>
      </c>
      <c r="F235" s="29">
        <f>SUM(F232:F234)</f>
        <v>49</v>
      </c>
      <c r="G235" s="113">
        <f>SUM(G232:G234)</f>
        <v>761781.45</v>
      </c>
      <c r="H235" s="113">
        <f>SUM(H232:H234)</f>
        <v>157932.94</v>
      </c>
      <c r="I235" s="114">
        <f>SUM(G235,H235)</f>
        <v>919714.3899999999</v>
      </c>
      <c r="J235" s="99"/>
    </row>
    <row r="236" spans="1:10" ht="2.1" customHeight="1" x14ac:dyDescent="0.2">
      <c r="A236" s="92"/>
      <c r="B236" s="61"/>
      <c r="C236" s="62"/>
      <c r="D236" s="63"/>
      <c r="E236" s="64"/>
      <c r="F236" s="64"/>
      <c r="G236" s="131"/>
      <c r="H236" s="131"/>
      <c r="I236" s="132"/>
      <c r="J236" s="97"/>
    </row>
    <row r="237" spans="1:10" x14ac:dyDescent="0.2">
      <c r="A237" s="92"/>
      <c r="B237" s="31">
        <v>46</v>
      </c>
      <c r="C237" s="32" t="s">
        <v>45</v>
      </c>
      <c r="D237" s="34" t="s">
        <v>103</v>
      </c>
      <c r="E237" s="30">
        <v>2</v>
      </c>
      <c r="F237" s="30">
        <v>1</v>
      </c>
      <c r="G237" s="115">
        <v>15064.11</v>
      </c>
      <c r="H237" s="115">
        <v>1748.51</v>
      </c>
      <c r="I237" s="116"/>
      <c r="J237" s="97"/>
    </row>
    <row r="238" spans="1:10" x14ac:dyDescent="0.2">
      <c r="A238" s="92"/>
      <c r="B238" s="31"/>
      <c r="C238" s="32"/>
      <c r="D238" s="34" t="s">
        <v>93</v>
      </c>
      <c r="E238" s="30">
        <v>0</v>
      </c>
      <c r="F238" s="30">
        <v>0</v>
      </c>
      <c r="G238" s="115">
        <v>0</v>
      </c>
      <c r="H238" s="115">
        <v>0</v>
      </c>
      <c r="I238" s="116"/>
      <c r="J238" s="97"/>
    </row>
    <row r="239" spans="1:10" x14ac:dyDescent="0.2">
      <c r="A239" s="92"/>
      <c r="B239" s="31"/>
      <c r="C239" s="32"/>
      <c r="D239" s="34" t="s">
        <v>94</v>
      </c>
      <c r="E239" s="30">
        <v>0</v>
      </c>
      <c r="F239" s="30">
        <v>0</v>
      </c>
      <c r="G239" s="115">
        <v>0</v>
      </c>
      <c r="H239" s="115">
        <v>0</v>
      </c>
      <c r="I239" s="116"/>
      <c r="J239" s="97"/>
    </row>
    <row r="240" spans="1:10" s="3" customFormat="1" x14ac:dyDescent="0.2">
      <c r="A240" s="94"/>
      <c r="B240" s="35"/>
      <c r="C240" s="36"/>
      <c r="D240" s="37" t="s">
        <v>102</v>
      </c>
      <c r="E240" s="38">
        <f>SUM(E237:E239)</f>
        <v>2</v>
      </c>
      <c r="F240" s="38">
        <f>SUM(F237:F239)</f>
        <v>1</v>
      </c>
      <c r="G240" s="117">
        <f>SUM(G237:G239)</f>
        <v>15064.11</v>
      </c>
      <c r="H240" s="117">
        <f>SUM(H237:H239)</f>
        <v>1748.51</v>
      </c>
      <c r="I240" s="118">
        <f>SUM(G240,H240)</f>
        <v>16812.62</v>
      </c>
      <c r="J240" s="99"/>
    </row>
    <row r="241" spans="1:10" ht="2.1" customHeight="1" x14ac:dyDescent="0.2">
      <c r="A241" s="92"/>
      <c r="B241" s="7"/>
      <c r="C241" s="8"/>
      <c r="D241" s="9"/>
      <c r="E241" s="10"/>
      <c r="F241" s="10"/>
      <c r="G241" s="107"/>
      <c r="H241" s="107"/>
      <c r="I241" s="108"/>
      <c r="J241" s="97"/>
    </row>
    <row r="242" spans="1:10" x14ac:dyDescent="0.2">
      <c r="A242" s="92"/>
      <c r="B242" s="23">
        <v>47</v>
      </c>
      <c r="C242" s="24" t="s">
        <v>46</v>
      </c>
      <c r="D242" s="25" t="s">
        <v>103</v>
      </c>
      <c r="E242" s="22">
        <v>113</v>
      </c>
      <c r="F242" s="22">
        <v>22</v>
      </c>
      <c r="G242" s="111">
        <v>374133.74</v>
      </c>
      <c r="H242" s="111">
        <v>38734.82</v>
      </c>
      <c r="I242" s="112"/>
      <c r="J242" s="97"/>
    </row>
    <row r="243" spans="1:10" x14ac:dyDescent="0.2">
      <c r="A243" s="92"/>
      <c r="B243" s="23"/>
      <c r="C243" s="24"/>
      <c r="D243" s="25" t="s">
        <v>93</v>
      </c>
      <c r="E243" s="22">
        <v>0</v>
      </c>
      <c r="F243" s="22">
        <v>0</v>
      </c>
      <c r="G243" s="111">
        <v>0</v>
      </c>
      <c r="H243" s="111">
        <v>0</v>
      </c>
      <c r="I243" s="112"/>
      <c r="J243" s="97"/>
    </row>
    <row r="244" spans="1:10" x14ac:dyDescent="0.2">
      <c r="A244" s="92"/>
      <c r="B244" s="23"/>
      <c r="C244" s="24"/>
      <c r="D244" s="25" t="s">
        <v>94</v>
      </c>
      <c r="E244" s="22">
        <v>0</v>
      </c>
      <c r="F244" s="22">
        <v>0</v>
      </c>
      <c r="G244" s="111">
        <v>0</v>
      </c>
      <c r="H244" s="111">
        <v>0</v>
      </c>
      <c r="I244" s="112"/>
      <c r="J244" s="97"/>
    </row>
    <row r="245" spans="1:10" s="3" customFormat="1" x14ac:dyDescent="0.2">
      <c r="A245" s="94"/>
      <c r="B245" s="26"/>
      <c r="C245" s="27"/>
      <c r="D245" s="28" t="s">
        <v>102</v>
      </c>
      <c r="E245" s="29">
        <f>SUM(E242:E244)</f>
        <v>113</v>
      </c>
      <c r="F245" s="29">
        <f>SUM(F242:F244)</f>
        <v>22</v>
      </c>
      <c r="G245" s="113">
        <f>SUM(G242:G244)</f>
        <v>374133.74</v>
      </c>
      <c r="H245" s="113">
        <f>SUM(H242:H244)</f>
        <v>38734.82</v>
      </c>
      <c r="I245" s="114">
        <f>SUM(G245,H245)</f>
        <v>412868.56</v>
      </c>
      <c r="J245" s="99"/>
    </row>
    <row r="246" spans="1:10" ht="2.1" customHeight="1" x14ac:dyDescent="0.2">
      <c r="A246" s="92"/>
      <c r="B246" s="7"/>
      <c r="C246" s="8"/>
      <c r="D246" s="9"/>
      <c r="E246" s="10"/>
      <c r="F246" s="10"/>
      <c r="G246" s="107"/>
      <c r="H246" s="107"/>
      <c r="I246" s="108"/>
      <c r="J246" s="97"/>
    </row>
    <row r="247" spans="1:10" x14ac:dyDescent="0.2">
      <c r="A247" s="92"/>
      <c r="B247" s="31">
        <v>48</v>
      </c>
      <c r="C247" s="32" t="s">
        <v>47</v>
      </c>
      <c r="D247" s="34" t="s">
        <v>103</v>
      </c>
      <c r="E247" s="30">
        <v>86</v>
      </c>
      <c r="F247" s="30">
        <v>23</v>
      </c>
      <c r="G247" s="115">
        <v>546851.86</v>
      </c>
      <c r="H247" s="115">
        <v>141718.95000000001</v>
      </c>
      <c r="I247" s="116"/>
      <c r="J247" s="97"/>
    </row>
    <row r="248" spans="1:10" x14ac:dyDescent="0.2">
      <c r="A248" s="92"/>
      <c r="B248" s="31"/>
      <c r="C248" s="32"/>
      <c r="D248" s="34" t="s">
        <v>93</v>
      </c>
      <c r="E248" s="30">
        <v>0</v>
      </c>
      <c r="F248" s="30">
        <v>0</v>
      </c>
      <c r="G248" s="115">
        <v>0</v>
      </c>
      <c r="H248" s="115">
        <v>0</v>
      </c>
      <c r="I248" s="116"/>
      <c r="J248" s="97"/>
    </row>
    <row r="249" spans="1:10" x14ac:dyDescent="0.2">
      <c r="A249" s="92"/>
      <c r="B249" s="31"/>
      <c r="C249" s="32"/>
      <c r="D249" s="34" t="s">
        <v>94</v>
      </c>
      <c r="E249" s="30">
        <v>5</v>
      </c>
      <c r="F249" s="30">
        <v>0</v>
      </c>
      <c r="G249" s="115">
        <v>12921.97</v>
      </c>
      <c r="H249" s="115">
        <v>163504</v>
      </c>
      <c r="I249" s="116"/>
      <c r="J249" s="97"/>
    </row>
    <row r="250" spans="1:10" s="3" customFormat="1" x14ac:dyDescent="0.2">
      <c r="A250" s="94"/>
      <c r="B250" s="35"/>
      <c r="C250" s="36"/>
      <c r="D250" s="37" t="s">
        <v>102</v>
      </c>
      <c r="E250" s="38">
        <f>SUM(E247:E249)</f>
        <v>91</v>
      </c>
      <c r="F250" s="38">
        <f>SUM(F247:F249)</f>
        <v>23</v>
      </c>
      <c r="G250" s="117">
        <f>SUM(G247:G249)</f>
        <v>559773.82999999996</v>
      </c>
      <c r="H250" s="117">
        <f>SUM(H247:H249)</f>
        <v>305222.95</v>
      </c>
      <c r="I250" s="118">
        <f>SUM(G250,H250)</f>
        <v>864996.78</v>
      </c>
      <c r="J250" s="99"/>
    </row>
    <row r="251" spans="1:10" ht="2.1" customHeight="1" x14ac:dyDescent="0.2">
      <c r="A251" s="92"/>
      <c r="B251" s="7"/>
      <c r="C251" s="8"/>
      <c r="D251" s="9"/>
      <c r="E251" s="10"/>
      <c r="F251" s="10"/>
      <c r="G251" s="107"/>
      <c r="H251" s="107"/>
      <c r="I251" s="108"/>
      <c r="J251" s="97"/>
    </row>
    <row r="252" spans="1:10" x14ac:dyDescent="0.2">
      <c r="A252" s="92"/>
      <c r="B252" s="23">
        <v>49</v>
      </c>
      <c r="C252" s="24" t="s">
        <v>48</v>
      </c>
      <c r="D252" s="25" t="s">
        <v>103</v>
      </c>
      <c r="E252" s="22">
        <v>35</v>
      </c>
      <c r="F252" s="22">
        <v>23</v>
      </c>
      <c r="G252" s="111">
        <v>184147.21</v>
      </c>
      <c r="H252" s="111">
        <v>38146.559999999998</v>
      </c>
      <c r="I252" s="112"/>
      <c r="J252" s="97"/>
    </row>
    <row r="253" spans="1:10" x14ac:dyDescent="0.2">
      <c r="A253" s="92"/>
      <c r="B253" s="23"/>
      <c r="C253" s="24"/>
      <c r="D253" s="25" t="s">
        <v>93</v>
      </c>
      <c r="E253" s="22">
        <v>0</v>
      </c>
      <c r="F253" s="22">
        <v>0</v>
      </c>
      <c r="G253" s="111">
        <v>0</v>
      </c>
      <c r="H253" s="111">
        <v>0</v>
      </c>
      <c r="I253" s="112"/>
      <c r="J253" s="97"/>
    </row>
    <row r="254" spans="1:10" x14ac:dyDescent="0.2">
      <c r="A254" s="92"/>
      <c r="B254" s="23"/>
      <c r="C254" s="24"/>
      <c r="D254" s="25" t="s">
        <v>94</v>
      </c>
      <c r="E254" s="22">
        <v>0</v>
      </c>
      <c r="F254" s="22">
        <v>0</v>
      </c>
      <c r="G254" s="111">
        <v>0</v>
      </c>
      <c r="H254" s="111">
        <v>0</v>
      </c>
      <c r="I254" s="112"/>
      <c r="J254" s="97"/>
    </row>
    <row r="255" spans="1:10" s="3" customFormat="1" x14ac:dyDescent="0.2">
      <c r="A255" s="94"/>
      <c r="B255" s="26"/>
      <c r="C255" s="27"/>
      <c r="D255" s="28" t="s">
        <v>102</v>
      </c>
      <c r="E255" s="29">
        <f>SUM(E252:E254)</f>
        <v>35</v>
      </c>
      <c r="F255" s="29">
        <f>SUM(F252:F254)</f>
        <v>23</v>
      </c>
      <c r="G255" s="113">
        <f>SUM(G252:G254)</f>
        <v>184147.21</v>
      </c>
      <c r="H255" s="113">
        <f>SUM(H252:H254)</f>
        <v>38146.559999999998</v>
      </c>
      <c r="I255" s="114">
        <f>SUM(G255,H255)</f>
        <v>222293.77</v>
      </c>
      <c r="J255" s="99"/>
    </row>
    <row r="256" spans="1:10" ht="2.1" customHeight="1" x14ac:dyDescent="0.2">
      <c r="A256" s="92"/>
      <c r="B256" s="7"/>
      <c r="C256" s="8"/>
      <c r="D256" s="9"/>
      <c r="E256" s="10"/>
      <c r="F256" s="10"/>
      <c r="G256" s="107"/>
      <c r="H256" s="107"/>
      <c r="I256" s="108"/>
      <c r="J256" s="97"/>
    </row>
    <row r="257" spans="1:10" x14ac:dyDescent="0.2">
      <c r="A257" s="92"/>
      <c r="B257" s="31">
        <v>50</v>
      </c>
      <c r="C257" s="32" t="s">
        <v>49</v>
      </c>
      <c r="D257" s="34" t="s">
        <v>103</v>
      </c>
      <c r="E257" s="30">
        <v>58</v>
      </c>
      <c r="F257" s="30">
        <v>18</v>
      </c>
      <c r="G257" s="115">
        <v>350972.28</v>
      </c>
      <c r="H257" s="115">
        <v>99182.48</v>
      </c>
      <c r="I257" s="116"/>
      <c r="J257" s="97"/>
    </row>
    <row r="258" spans="1:10" x14ac:dyDescent="0.2">
      <c r="A258" s="92"/>
      <c r="B258" s="31"/>
      <c r="C258" s="32"/>
      <c r="D258" s="34" t="s">
        <v>93</v>
      </c>
      <c r="E258" s="30">
        <v>6</v>
      </c>
      <c r="F258" s="30">
        <v>1</v>
      </c>
      <c r="G258" s="115">
        <v>84043.18</v>
      </c>
      <c r="H258" s="115">
        <v>10151.48</v>
      </c>
      <c r="I258" s="116"/>
      <c r="J258" s="97"/>
    </row>
    <row r="259" spans="1:10" x14ac:dyDescent="0.2">
      <c r="A259" s="92"/>
      <c r="B259" s="31"/>
      <c r="C259" s="32"/>
      <c r="D259" s="34" t="s">
        <v>94</v>
      </c>
      <c r="E259" s="30">
        <v>2</v>
      </c>
      <c r="F259" s="30">
        <v>0</v>
      </c>
      <c r="G259" s="115">
        <v>0</v>
      </c>
      <c r="H259" s="115">
        <v>0</v>
      </c>
      <c r="I259" s="116"/>
      <c r="J259" s="97"/>
    </row>
    <row r="260" spans="1:10" s="3" customFormat="1" x14ac:dyDescent="0.2">
      <c r="A260" s="94"/>
      <c r="B260" s="35"/>
      <c r="C260" s="36"/>
      <c r="D260" s="37" t="s">
        <v>102</v>
      </c>
      <c r="E260" s="38">
        <f>SUM(E257:E259)</f>
        <v>66</v>
      </c>
      <c r="F260" s="38">
        <f>SUM(F257:F259)</f>
        <v>19</v>
      </c>
      <c r="G260" s="117">
        <f>SUM(G257:G259)</f>
        <v>435015.46</v>
      </c>
      <c r="H260" s="117">
        <f>SUM(H257:H259)</f>
        <v>109333.95999999999</v>
      </c>
      <c r="I260" s="118">
        <f>SUM(G260,H260)</f>
        <v>544349.42000000004</v>
      </c>
      <c r="J260" s="99"/>
    </row>
    <row r="261" spans="1:10" ht="2.1" customHeight="1" x14ac:dyDescent="0.2">
      <c r="A261" s="92"/>
      <c r="B261" s="7"/>
      <c r="C261" s="8"/>
      <c r="D261" s="9"/>
      <c r="E261" s="10"/>
      <c r="F261" s="10"/>
      <c r="G261" s="107"/>
      <c r="H261" s="107"/>
      <c r="I261" s="108"/>
      <c r="J261" s="97"/>
    </row>
    <row r="262" spans="1:10" x14ac:dyDescent="0.2">
      <c r="A262" s="92"/>
      <c r="B262" s="23">
        <v>51</v>
      </c>
      <c r="C262" s="24" t="s">
        <v>50</v>
      </c>
      <c r="D262" s="25" t="s">
        <v>103</v>
      </c>
      <c r="E262" s="22">
        <v>53</v>
      </c>
      <c r="F262" s="22">
        <v>25</v>
      </c>
      <c r="G262" s="111">
        <v>126258.4</v>
      </c>
      <c r="H262" s="111">
        <v>139337.64000000001</v>
      </c>
      <c r="I262" s="112"/>
      <c r="J262" s="97"/>
    </row>
    <row r="263" spans="1:10" x14ac:dyDescent="0.2">
      <c r="A263" s="92"/>
      <c r="B263" s="23"/>
      <c r="C263" s="24"/>
      <c r="D263" s="25" t="s">
        <v>93</v>
      </c>
      <c r="E263" s="22">
        <v>2</v>
      </c>
      <c r="F263" s="22">
        <v>0</v>
      </c>
      <c r="G263" s="111">
        <v>27801.02</v>
      </c>
      <c r="H263" s="111">
        <v>0</v>
      </c>
      <c r="I263" s="112"/>
      <c r="J263" s="97"/>
    </row>
    <row r="264" spans="1:10" x14ac:dyDescent="0.2">
      <c r="A264" s="92"/>
      <c r="B264" s="23"/>
      <c r="C264" s="24"/>
      <c r="D264" s="25" t="s">
        <v>94</v>
      </c>
      <c r="E264" s="22">
        <v>2</v>
      </c>
      <c r="F264" s="22">
        <v>0</v>
      </c>
      <c r="G264" s="111">
        <v>10444.719999999999</v>
      </c>
      <c r="H264" s="111">
        <v>0</v>
      </c>
      <c r="I264" s="112"/>
      <c r="J264" s="97"/>
    </row>
    <row r="265" spans="1:10" s="3" customFormat="1" x14ac:dyDescent="0.2">
      <c r="A265" s="94"/>
      <c r="B265" s="26"/>
      <c r="C265" s="27"/>
      <c r="D265" s="28" t="s">
        <v>102</v>
      </c>
      <c r="E265" s="29">
        <f>SUM(E262:E264)</f>
        <v>57</v>
      </c>
      <c r="F265" s="29">
        <f>SUM(F262:F264)</f>
        <v>25</v>
      </c>
      <c r="G265" s="113">
        <f>SUM(G262:G264)</f>
        <v>164504.13999999998</v>
      </c>
      <c r="H265" s="113">
        <f>SUM(H262:H264)</f>
        <v>139337.64000000001</v>
      </c>
      <c r="I265" s="114">
        <f>SUM(G265,H265)</f>
        <v>303841.78000000003</v>
      </c>
      <c r="J265" s="99"/>
    </row>
    <row r="266" spans="1:10" ht="2.1" customHeight="1" x14ac:dyDescent="0.2">
      <c r="A266" s="92"/>
      <c r="B266" s="7"/>
      <c r="C266" s="8"/>
      <c r="D266" s="9"/>
      <c r="E266" s="10"/>
      <c r="F266" s="10"/>
      <c r="G266" s="107"/>
      <c r="H266" s="107"/>
      <c r="I266" s="108"/>
      <c r="J266" s="97"/>
    </row>
    <row r="267" spans="1:10" ht="12.75" customHeight="1" x14ac:dyDescent="0.2">
      <c r="A267" s="92"/>
      <c r="B267" s="31">
        <v>52</v>
      </c>
      <c r="C267" s="32" t="s">
        <v>51</v>
      </c>
      <c r="D267" s="34" t="s">
        <v>103</v>
      </c>
      <c r="E267" s="30">
        <v>9</v>
      </c>
      <c r="F267" s="30">
        <v>1</v>
      </c>
      <c r="G267" s="115">
        <v>72982.570000000007</v>
      </c>
      <c r="H267" s="115">
        <v>700.98</v>
      </c>
      <c r="I267" s="116"/>
      <c r="J267" s="97"/>
    </row>
    <row r="268" spans="1:10" x14ac:dyDescent="0.2">
      <c r="A268" s="92"/>
      <c r="B268" s="31"/>
      <c r="C268" s="32"/>
      <c r="D268" s="34" t="s">
        <v>93</v>
      </c>
      <c r="E268" s="30">
        <v>0</v>
      </c>
      <c r="F268" s="30">
        <v>0</v>
      </c>
      <c r="G268" s="115">
        <v>0</v>
      </c>
      <c r="H268" s="115">
        <v>0</v>
      </c>
      <c r="I268" s="116"/>
      <c r="J268" s="97"/>
    </row>
    <row r="269" spans="1:10" x14ac:dyDescent="0.2">
      <c r="A269" s="92"/>
      <c r="B269" s="31"/>
      <c r="C269" s="32"/>
      <c r="D269" s="34" t="s">
        <v>94</v>
      </c>
      <c r="E269" s="30">
        <v>0</v>
      </c>
      <c r="F269" s="30">
        <v>0</v>
      </c>
      <c r="G269" s="115">
        <v>0</v>
      </c>
      <c r="H269" s="115">
        <v>0</v>
      </c>
      <c r="I269" s="116"/>
      <c r="J269" s="97"/>
    </row>
    <row r="270" spans="1:10" s="3" customFormat="1" x14ac:dyDescent="0.2">
      <c r="A270" s="94"/>
      <c r="B270" s="35"/>
      <c r="C270" s="36"/>
      <c r="D270" s="37" t="s">
        <v>102</v>
      </c>
      <c r="E270" s="38">
        <f>SUM(E267:E269)</f>
        <v>9</v>
      </c>
      <c r="F270" s="38">
        <f>SUM(F267:F269)</f>
        <v>1</v>
      </c>
      <c r="G270" s="117">
        <f>SUM(G267:G269)</f>
        <v>72982.570000000007</v>
      </c>
      <c r="H270" s="117">
        <f>SUM(H267:H269)</f>
        <v>700.98</v>
      </c>
      <c r="I270" s="118">
        <f>SUM(G270,H270)</f>
        <v>73683.55</v>
      </c>
      <c r="J270" s="99"/>
    </row>
    <row r="271" spans="1:10" ht="2.1" customHeight="1" x14ac:dyDescent="0.2">
      <c r="A271" s="92"/>
      <c r="B271" s="7"/>
      <c r="C271" s="8"/>
      <c r="D271" s="9"/>
      <c r="E271" s="10"/>
      <c r="F271" s="10"/>
      <c r="G271" s="107"/>
      <c r="H271" s="107"/>
      <c r="I271" s="108"/>
      <c r="J271" s="97"/>
    </row>
    <row r="272" spans="1:10" x14ac:dyDescent="0.2">
      <c r="A272" s="92"/>
      <c r="B272" s="23">
        <v>53</v>
      </c>
      <c r="C272" s="24" t="s">
        <v>52</v>
      </c>
      <c r="D272" s="25" t="s">
        <v>103</v>
      </c>
      <c r="E272" s="22">
        <v>29</v>
      </c>
      <c r="F272" s="22">
        <v>40</v>
      </c>
      <c r="G272" s="111">
        <v>102790.91</v>
      </c>
      <c r="H272" s="111">
        <v>51572.79</v>
      </c>
      <c r="I272" s="112"/>
      <c r="J272" s="97"/>
    </row>
    <row r="273" spans="1:10" x14ac:dyDescent="0.2">
      <c r="A273" s="92"/>
      <c r="B273" s="23"/>
      <c r="C273" s="24"/>
      <c r="D273" s="25" t="s">
        <v>93</v>
      </c>
      <c r="E273" s="22">
        <v>0</v>
      </c>
      <c r="F273" s="22">
        <v>3</v>
      </c>
      <c r="G273" s="111">
        <v>0</v>
      </c>
      <c r="H273" s="111">
        <v>19428.650000000001</v>
      </c>
      <c r="I273" s="112"/>
      <c r="J273" s="97"/>
    </row>
    <row r="274" spans="1:10" x14ac:dyDescent="0.2">
      <c r="A274" s="92"/>
      <c r="B274" s="23"/>
      <c r="C274" s="24"/>
      <c r="D274" s="25" t="s">
        <v>94</v>
      </c>
      <c r="E274" s="22">
        <v>7</v>
      </c>
      <c r="F274" s="22">
        <v>28</v>
      </c>
      <c r="G274" s="111">
        <v>23510.29</v>
      </c>
      <c r="H274" s="111">
        <v>0</v>
      </c>
      <c r="I274" s="112"/>
      <c r="J274" s="97"/>
    </row>
    <row r="275" spans="1:10" s="3" customFormat="1" x14ac:dyDescent="0.2">
      <c r="A275" s="94"/>
      <c r="B275" s="26"/>
      <c r="C275" s="27"/>
      <c r="D275" s="28" t="s">
        <v>102</v>
      </c>
      <c r="E275" s="29">
        <f>SUM(E272:E274)</f>
        <v>36</v>
      </c>
      <c r="F275" s="29">
        <f>SUM(F272:F274)</f>
        <v>71</v>
      </c>
      <c r="G275" s="113">
        <f>SUM(G272:G274)</f>
        <v>126301.20000000001</v>
      </c>
      <c r="H275" s="113">
        <f>SUM(H272:H274)</f>
        <v>71001.440000000002</v>
      </c>
      <c r="I275" s="114">
        <f>SUM(G275,H275)</f>
        <v>197302.64</v>
      </c>
      <c r="J275" s="99"/>
    </row>
    <row r="276" spans="1:10" ht="2.1" customHeight="1" x14ac:dyDescent="0.2">
      <c r="A276" s="92"/>
      <c r="B276" s="7"/>
      <c r="C276" s="8"/>
      <c r="D276" s="9"/>
      <c r="E276" s="10"/>
      <c r="F276" s="10"/>
      <c r="G276" s="107"/>
      <c r="H276" s="107"/>
      <c r="I276" s="108"/>
      <c r="J276" s="97"/>
    </row>
    <row r="277" spans="1:10" x14ac:dyDescent="0.2">
      <c r="A277" s="92"/>
      <c r="B277" s="31">
        <v>54</v>
      </c>
      <c r="C277" s="32" t="s">
        <v>53</v>
      </c>
      <c r="D277" s="34" t="s">
        <v>103</v>
      </c>
      <c r="E277" s="30">
        <v>123</v>
      </c>
      <c r="F277" s="30">
        <v>42</v>
      </c>
      <c r="G277" s="115">
        <v>770520.71</v>
      </c>
      <c r="H277" s="115">
        <v>71260.63</v>
      </c>
      <c r="I277" s="116"/>
      <c r="J277" s="97"/>
    </row>
    <row r="278" spans="1:10" x14ac:dyDescent="0.2">
      <c r="A278" s="92"/>
      <c r="B278" s="31"/>
      <c r="C278" s="32"/>
      <c r="D278" s="34" t="s">
        <v>93</v>
      </c>
      <c r="E278" s="30">
        <v>19</v>
      </c>
      <c r="F278" s="30">
        <v>15</v>
      </c>
      <c r="G278" s="115">
        <v>438799.95</v>
      </c>
      <c r="H278" s="115">
        <v>105505.37</v>
      </c>
      <c r="I278" s="116"/>
      <c r="J278" s="97"/>
    </row>
    <row r="279" spans="1:10" x14ac:dyDescent="0.2">
      <c r="A279" s="92"/>
      <c r="B279" s="31"/>
      <c r="C279" s="32"/>
      <c r="D279" s="34" t="s">
        <v>94</v>
      </c>
      <c r="E279" s="30">
        <v>5</v>
      </c>
      <c r="F279" s="30">
        <v>0</v>
      </c>
      <c r="G279" s="115">
        <v>391681.21</v>
      </c>
      <c r="H279" s="115">
        <v>0</v>
      </c>
      <c r="I279" s="116"/>
      <c r="J279" s="97"/>
    </row>
    <row r="280" spans="1:10" s="3" customFormat="1" x14ac:dyDescent="0.2">
      <c r="A280" s="94"/>
      <c r="B280" s="35"/>
      <c r="C280" s="36"/>
      <c r="D280" s="37" t="s">
        <v>102</v>
      </c>
      <c r="E280" s="38">
        <f>SUM(E277:E279)</f>
        <v>147</v>
      </c>
      <c r="F280" s="38">
        <f>SUM(F277:F279)</f>
        <v>57</v>
      </c>
      <c r="G280" s="117">
        <f>SUM(G277:G279)</f>
        <v>1601001.8699999999</v>
      </c>
      <c r="H280" s="117">
        <f>SUM(H277:H279)</f>
        <v>176766</v>
      </c>
      <c r="I280" s="118">
        <f>SUM(G280,H280)</f>
        <v>1777767.8699999999</v>
      </c>
      <c r="J280" s="99"/>
    </row>
    <row r="281" spans="1:10" ht="2.1" customHeight="1" x14ac:dyDescent="0.2">
      <c r="A281" s="92"/>
      <c r="B281" s="61"/>
      <c r="C281" s="62"/>
      <c r="D281" s="63"/>
      <c r="E281" s="64">
        <f>SUM(E277:E280)</f>
        <v>294</v>
      </c>
      <c r="F281" s="64">
        <f>SUM(F277:F280)</f>
        <v>114</v>
      </c>
      <c r="G281" s="131">
        <f>SUM(G277:G280)</f>
        <v>3202003.7399999998</v>
      </c>
      <c r="H281" s="131">
        <f>SUM(H277:H279)</f>
        <v>176766</v>
      </c>
      <c r="I281" s="132"/>
      <c r="J281" s="97"/>
    </row>
    <row r="282" spans="1:10" ht="15" customHeight="1" x14ac:dyDescent="0.2">
      <c r="A282" s="92"/>
      <c r="B282" s="23">
        <v>55</v>
      </c>
      <c r="C282" s="24" t="s">
        <v>54</v>
      </c>
      <c r="D282" s="25" t="s">
        <v>103</v>
      </c>
      <c r="E282" s="22">
        <v>915</v>
      </c>
      <c r="F282" s="22">
        <v>372</v>
      </c>
      <c r="G282" s="111">
        <v>4399907.76</v>
      </c>
      <c r="H282" s="111">
        <v>1887456.88</v>
      </c>
      <c r="I282" s="112"/>
      <c r="J282" s="97"/>
    </row>
    <row r="283" spans="1:10" ht="15" customHeight="1" x14ac:dyDescent="0.2">
      <c r="A283" s="92"/>
      <c r="B283" s="23"/>
      <c r="C283" s="24"/>
      <c r="D283" s="25" t="s">
        <v>93</v>
      </c>
      <c r="E283" s="22">
        <v>91</v>
      </c>
      <c r="F283" s="22">
        <v>90</v>
      </c>
      <c r="G283" s="111">
        <v>1735392.42</v>
      </c>
      <c r="H283" s="111">
        <v>1573480.42</v>
      </c>
      <c r="I283" s="112"/>
      <c r="J283" s="97"/>
    </row>
    <row r="284" spans="1:10" x14ac:dyDescent="0.2">
      <c r="A284" s="92"/>
      <c r="B284" s="23"/>
      <c r="C284" s="24"/>
      <c r="D284" s="25" t="s">
        <v>94</v>
      </c>
      <c r="E284" s="22">
        <v>47</v>
      </c>
      <c r="F284" s="22">
        <v>7</v>
      </c>
      <c r="G284" s="111">
        <v>1069514.1299999999</v>
      </c>
      <c r="H284" s="111">
        <v>19403.64</v>
      </c>
      <c r="I284" s="112"/>
      <c r="J284" s="97"/>
    </row>
    <row r="285" spans="1:10" s="3" customFormat="1" x14ac:dyDescent="0.2">
      <c r="A285" s="94"/>
      <c r="B285" s="26"/>
      <c r="C285" s="27"/>
      <c r="D285" s="28" t="s">
        <v>102</v>
      </c>
      <c r="E285" s="29">
        <f>SUM(E282:E284)</f>
        <v>1053</v>
      </c>
      <c r="F285" s="29">
        <f>SUM(F282:F284)</f>
        <v>469</v>
      </c>
      <c r="G285" s="113">
        <f>SUM(G282:G284)</f>
        <v>7204814.3099999996</v>
      </c>
      <c r="H285" s="113">
        <f>SUM(H282:H284)</f>
        <v>3480340.94</v>
      </c>
      <c r="I285" s="114">
        <f>SUM(G285,H285)</f>
        <v>10685155.25</v>
      </c>
      <c r="J285" s="99"/>
    </row>
    <row r="286" spans="1:10" ht="2.1" customHeight="1" x14ac:dyDescent="0.2">
      <c r="A286" s="92"/>
      <c r="B286" s="7"/>
      <c r="C286" s="8"/>
      <c r="D286" s="9"/>
      <c r="E286" s="10"/>
      <c r="F286" s="10"/>
      <c r="G286" s="107"/>
      <c r="H286" s="107"/>
      <c r="I286" s="108"/>
      <c r="J286" s="97"/>
    </row>
    <row r="287" spans="1:10" x14ac:dyDescent="0.2">
      <c r="A287" s="92"/>
      <c r="B287" s="31">
        <v>56</v>
      </c>
      <c r="C287" s="32" t="s">
        <v>55</v>
      </c>
      <c r="D287" s="34" t="s">
        <v>103</v>
      </c>
      <c r="E287" s="30">
        <v>200</v>
      </c>
      <c r="F287" s="30">
        <v>83</v>
      </c>
      <c r="G287" s="115">
        <v>639166.56999999995</v>
      </c>
      <c r="H287" s="115">
        <v>179615.17</v>
      </c>
      <c r="I287" s="116"/>
      <c r="J287" s="97"/>
    </row>
    <row r="288" spans="1:10" x14ac:dyDescent="0.2">
      <c r="A288" s="92"/>
      <c r="B288" s="31"/>
      <c r="C288" s="32"/>
      <c r="D288" s="34" t="s">
        <v>93</v>
      </c>
      <c r="E288" s="30">
        <v>19</v>
      </c>
      <c r="F288" s="30">
        <v>14</v>
      </c>
      <c r="G288" s="115">
        <v>117444.04</v>
      </c>
      <c r="H288" s="115">
        <v>25341.25</v>
      </c>
      <c r="I288" s="116"/>
      <c r="J288" s="97"/>
    </row>
    <row r="289" spans="1:10" x14ac:dyDescent="0.2">
      <c r="A289" s="92"/>
      <c r="B289" s="31"/>
      <c r="C289" s="32"/>
      <c r="D289" s="34" t="s">
        <v>94</v>
      </c>
      <c r="E289" s="30">
        <v>7</v>
      </c>
      <c r="F289" s="30">
        <v>0</v>
      </c>
      <c r="G289" s="115">
        <v>166879.32</v>
      </c>
      <c r="H289" s="115">
        <v>0</v>
      </c>
      <c r="I289" s="116"/>
      <c r="J289" s="97"/>
    </row>
    <row r="290" spans="1:10" s="3" customFormat="1" x14ac:dyDescent="0.2">
      <c r="A290" s="94"/>
      <c r="B290" s="35"/>
      <c r="C290" s="36"/>
      <c r="D290" s="37" t="s">
        <v>102</v>
      </c>
      <c r="E290" s="38">
        <f>SUM(E287:E289)</f>
        <v>226</v>
      </c>
      <c r="F290" s="38">
        <f>SUM(F287:F289)</f>
        <v>97</v>
      </c>
      <c r="G290" s="117">
        <f>SUM(G287:G289)</f>
        <v>923489.92999999993</v>
      </c>
      <c r="H290" s="117">
        <f>SUM(H287:H289)</f>
        <v>204956.42</v>
      </c>
      <c r="I290" s="118">
        <f>SUM(G290,H290)</f>
        <v>1128446.3499999999</v>
      </c>
      <c r="J290" s="99"/>
    </row>
    <row r="291" spans="1:10" ht="2.1" customHeight="1" x14ac:dyDescent="0.2">
      <c r="A291" s="92"/>
      <c r="B291" s="7"/>
      <c r="C291" s="8"/>
      <c r="D291" s="9"/>
      <c r="E291" s="10"/>
      <c r="F291" s="10"/>
      <c r="G291" s="107"/>
      <c r="H291" s="107"/>
      <c r="I291" s="108"/>
      <c r="J291" s="97"/>
    </row>
    <row r="292" spans="1:10" x14ac:dyDescent="0.2">
      <c r="A292" s="92"/>
      <c r="B292" s="23">
        <v>57</v>
      </c>
      <c r="C292" s="24" t="s">
        <v>56</v>
      </c>
      <c r="D292" s="25" t="s">
        <v>103</v>
      </c>
      <c r="E292" s="22">
        <v>14</v>
      </c>
      <c r="F292" s="22">
        <v>11</v>
      </c>
      <c r="G292" s="111">
        <v>72091.34</v>
      </c>
      <c r="H292" s="111">
        <v>103732.01</v>
      </c>
      <c r="I292" s="112"/>
      <c r="J292" s="97"/>
    </row>
    <row r="293" spans="1:10" x14ac:dyDescent="0.2">
      <c r="A293" s="92"/>
      <c r="B293" s="23"/>
      <c r="C293" s="24"/>
      <c r="D293" s="25" t="s">
        <v>93</v>
      </c>
      <c r="E293" s="22">
        <v>0</v>
      </c>
      <c r="F293" s="22">
        <v>0</v>
      </c>
      <c r="G293" s="111">
        <v>0</v>
      </c>
      <c r="H293" s="111">
        <v>0</v>
      </c>
      <c r="I293" s="112"/>
      <c r="J293" s="97"/>
    </row>
    <row r="294" spans="1:10" x14ac:dyDescent="0.2">
      <c r="A294" s="92"/>
      <c r="B294" s="23"/>
      <c r="C294" s="24"/>
      <c r="D294" s="25" t="s">
        <v>94</v>
      </c>
      <c r="E294" s="22">
        <v>0</v>
      </c>
      <c r="F294" s="22">
        <v>0</v>
      </c>
      <c r="G294" s="111">
        <v>0</v>
      </c>
      <c r="H294" s="111">
        <v>0</v>
      </c>
      <c r="I294" s="112"/>
      <c r="J294" s="97"/>
    </row>
    <row r="295" spans="1:10" s="3" customFormat="1" x14ac:dyDescent="0.2">
      <c r="A295" s="94"/>
      <c r="B295" s="26"/>
      <c r="C295" s="27"/>
      <c r="D295" s="28" t="s">
        <v>102</v>
      </c>
      <c r="E295" s="29">
        <f>SUM(E292:E294)</f>
        <v>14</v>
      </c>
      <c r="F295" s="29">
        <f>SUM(F292:F294)</f>
        <v>11</v>
      </c>
      <c r="G295" s="113">
        <f>SUM(G292:G294)</f>
        <v>72091.34</v>
      </c>
      <c r="H295" s="113">
        <f>SUM(H292:H294)</f>
        <v>103732.01</v>
      </c>
      <c r="I295" s="114">
        <f>SUM(G295,H295)</f>
        <v>175823.34999999998</v>
      </c>
      <c r="J295" s="99"/>
    </row>
    <row r="296" spans="1:10" ht="2.1" customHeight="1" x14ac:dyDescent="0.2">
      <c r="A296" s="92"/>
      <c r="B296" s="7"/>
      <c r="C296" s="8"/>
      <c r="D296" s="9"/>
      <c r="E296" s="10"/>
      <c r="F296" s="10"/>
      <c r="G296" s="107"/>
      <c r="H296" s="107"/>
      <c r="I296" s="108"/>
      <c r="J296" s="97"/>
    </row>
    <row r="297" spans="1:10" x14ac:dyDescent="0.2">
      <c r="A297" s="92"/>
      <c r="B297" s="31">
        <v>58</v>
      </c>
      <c r="C297" s="32" t="s">
        <v>57</v>
      </c>
      <c r="D297" s="34" t="s">
        <v>103</v>
      </c>
      <c r="E297" s="30">
        <v>7</v>
      </c>
      <c r="F297" s="30">
        <v>9</v>
      </c>
      <c r="G297" s="115">
        <v>35132</v>
      </c>
      <c r="H297" s="115">
        <v>65918.95</v>
      </c>
      <c r="I297" s="116"/>
      <c r="J297" s="97"/>
    </row>
    <row r="298" spans="1:10" x14ac:dyDescent="0.2">
      <c r="A298" s="92"/>
      <c r="B298" s="31"/>
      <c r="C298" s="32"/>
      <c r="D298" s="34" t="s">
        <v>93</v>
      </c>
      <c r="E298" s="30">
        <v>0</v>
      </c>
      <c r="F298" s="30">
        <v>0</v>
      </c>
      <c r="G298" s="115">
        <v>0</v>
      </c>
      <c r="H298" s="115">
        <v>0</v>
      </c>
      <c r="I298" s="116"/>
      <c r="J298" s="97"/>
    </row>
    <row r="299" spans="1:10" x14ac:dyDescent="0.2">
      <c r="A299" s="92"/>
      <c r="B299" s="31"/>
      <c r="C299" s="32"/>
      <c r="D299" s="34" t="s">
        <v>94</v>
      </c>
      <c r="E299" s="30">
        <v>0</v>
      </c>
      <c r="F299" s="30">
        <v>0</v>
      </c>
      <c r="G299" s="115">
        <v>0</v>
      </c>
      <c r="H299" s="115">
        <v>0</v>
      </c>
      <c r="I299" s="116"/>
      <c r="J299" s="97"/>
    </row>
    <row r="300" spans="1:10" s="3" customFormat="1" x14ac:dyDescent="0.2">
      <c r="A300" s="94"/>
      <c r="B300" s="35"/>
      <c r="C300" s="36"/>
      <c r="D300" s="37" t="s">
        <v>102</v>
      </c>
      <c r="E300" s="38">
        <f>SUM(E297:E299)</f>
        <v>7</v>
      </c>
      <c r="F300" s="38">
        <f>SUM(F297:F299)</f>
        <v>9</v>
      </c>
      <c r="G300" s="117">
        <f>SUM(G297:G299)</f>
        <v>35132</v>
      </c>
      <c r="H300" s="117">
        <f>SUM(H297:H299)</f>
        <v>65918.95</v>
      </c>
      <c r="I300" s="118">
        <f>SUM(G300,H300)</f>
        <v>101050.95</v>
      </c>
      <c r="J300" s="99"/>
    </row>
    <row r="301" spans="1:10" ht="2.1" customHeight="1" x14ac:dyDescent="0.2">
      <c r="A301" s="92"/>
      <c r="B301" s="7"/>
      <c r="C301" s="8"/>
      <c r="D301" s="9"/>
      <c r="E301" s="10"/>
      <c r="F301" s="10"/>
      <c r="G301" s="107"/>
      <c r="H301" s="107"/>
      <c r="I301" s="108"/>
      <c r="J301" s="97"/>
    </row>
    <row r="302" spans="1:10" x14ac:dyDescent="0.2">
      <c r="A302" s="92"/>
      <c r="B302" s="23">
        <v>59</v>
      </c>
      <c r="C302" s="24" t="s">
        <v>58</v>
      </c>
      <c r="D302" s="25" t="s">
        <v>103</v>
      </c>
      <c r="E302" s="22">
        <v>235</v>
      </c>
      <c r="F302" s="22">
        <v>85</v>
      </c>
      <c r="G302" s="111">
        <v>742515.76</v>
      </c>
      <c r="H302" s="111">
        <v>220509.33</v>
      </c>
      <c r="I302" s="112"/>
      <c r="J302" s="97"/>
    </row>
    <row r="303" spans="1:10" x14ac:dyDescent="0.2">
      <c r="A303" s="92"/>
      <c r="B303" s="23"/>
      <c r="C303" s="24"/>
      <c r="D303" s="25" t="s">
        <v>93</v>
      </c>
      <c r="E303" s="22">
        <v>6</v>
      </c>
      <c r="F303" s="22">
        <v>4</v>
      </c>
      <c r="G303" s="111">
        <v>224511.38</v>
      </c>
      <c r="H303" s="111">
        <v>217306.39</v>
      </c>
      <c r="I303" s="112"/>
      <c r="J303" s="97"/>
    </row>
    <row r="304" spans="1:10" x14ac:dyDescent="0.2">
      <c r="A304" s="92"/>
      <c r="B304" s="23"/>
      <c r="C304" s="24"/>
      <c r="D304" s="25" t="s">
        <v>94</v>
      </c>
      <c r="E304" s="22">
        <v>4</v>
      </c>
      <c r="F304" s="22">
        <v>0</v>
      </c>
      <c r="G304" s="111">
        <v>63806.81</v>
      </c>
      <c r="H304" s="111">
        <v>0</v>
      </c>
      <c r="I304" s="112"/>
      <c r="J304" s="97"/>
    </row>
    <row r="305" spans="1:11" s="3" customFormat="1" x14ac:dyDescent="0.2">
      <c r="A305" s="94"/>
      <c r="B305" s="26"/>
      <c r="C305" s="27"/>
      <c r="D305" s="28" t="s">
        <v>102</v>
      </c>
      <c r="E305" s="29">
        <f>SUM(E302:E304)</f>
        <v>245</v>
      </c>
      <c r="F305" s="29">
        <f>SUM(F302:F304)</f>
        <v>89</v>
      </c>
      <c r="G305" s="113">
        <f>SUM(G302:G304)</f>
        <v>1030833.95</v>
      </c>
      <c r="H305" s="113">
        <f>SUM(H302:H304)</f>
        <v>437815.72</v>
      </c>
      <c r="I305" s="114">
        <f>SUM(G305,H305)</f>
        <v>1468649.67</v>
      </c>
      <c r="J305" s="99"/>
    </row>
    <row r="306" spans="1:11" ht="2.1" customHeight="1" x14ac:dyDescent="0.2">
      <c r="A306" s="92"/>
      <c r="B306" s="7"/>
      <c r="C306" s="8"/>
      <c r="D306" s="9"/>
      <c r="E306" s="10"/>
      <c r="F306" s="10"/>
      <c r="G306" s="107"/>
      <c r="H306" s="107"/>
      <c r="I306" s="108"/>
      <c r="J306" s="97"/>
    </row>
    <row r="307" spans="1:11" ht="12.75" customHeight="1" x14ac:dyDescent="0.2">
      <c r="A307" s="92"/>
      <c r="B307" s="31">
        <v>60</v>
      </c>
      <c r="C307" s="32" t="s">
        <v>59</v>
      </c>
      <c r="D307" s="34" t="s">
        <v>103</v>
      </c>
      <c r="E307" s="30">
        <v>0</v>
      </c>
      <c r="F307" s="30">
        <v>0</v>
      </c>
      <c r="G307" s="115">
        <v>0</v>
      </c>
      <c r="H307" s="115">
        <v>0</v>
      </c>
      <c r="I307" s="116"/>
      <c r="J307" s="97"/>
    </row>
    <row r="308" spans="1:11" x14ac:dyDescent="0.2">
      <c r="A308" s="92"/>
      <c r="B308" s="31"/>
      <c r="C308" s="32"/>
      <c r="D308" s="34" t="s">
        <v>93</v>
      </c>
      <c r="E308" s="30">
        <v>0</v>
      </c>
      <c r="F308" s="30">
        <v>0</v>
      </c>
      <c r="G308" s="115">
        <v>0</v>
      </c>
      <c r="H308" s="115">
        <v>0</v>
      </c>
      <c r="I308" s="116"/>
      <c r="J308" s="97"/>
    </row>
    <row r="309" spans="1:11" x14ac:dyDescent="0.2">
      <c r="A309" s="92"/>
      <c r="B309" s="31"/>
      <c r="C309" s="32"/>
      <c r="D309" s="34" t="s">
        <v>94</v>
      </c>
      <c r="E309" s="30">
        <v>0</v>
      </c>
      <c r="F309" s="30">
        <v>0</v>
      </c>
      <c r="G309" s="115">
        <v>0</v>
      </c>
      <c r="H309" s="115">
        <v>0</v>
      </c>
      <c r="I309" s="116"/>
      <c r="J309" s="97"/>
    </row>
    <row r="310" spans="1:11" s="3" customFormat="1" x14ac:dyDescent="0.2">
      <c r="A310" s="94"/>
      <c r="B310" s="35"/>
      <c r="C310" s="36"/>
      <c r="D310" s="37" t="s">
        <v>102</v>
      </c>
      <c r="E310" s="38">
        <f>SUM(E307:E309)</f>
        <v>0</v>
      </c>
      <c r="F310" s="38">
        <f>SUM(F307:F309)</f>
        <v>0</v>
      </c>
      <c r="G310" s="117">
        <f>SUM(G307:G309)</f>
        <v>0</v>
      </c>
      <c r="H310" s="117">
        <f>SUM(H307:H309)</f>
        <v>0</v>
      </c>
      <c r="I310" s="118">
        <f>SUM(G310,H310)</f>
        <v>0</v>
      </c>
      <c r="J310" s="99"/>
    </row>
    <row r="311" spans="1:11" ht="2.1" customHeight="1" x14ac:dyDescent="0.2">
      <c r="A311" s="92"/>
      <c r="B311" s="7"/>
      <c r="C311" s="8"/>
      <c r="D311" s="9"/>
      <c r="E311" s="10"/>
      <c r="F311" s="10"/>
      <c r="G311" s="107"/>
      <c r="H311" s="107"/>
      <c r="I311" s="108"/>
      <c r="J311" s="97"/>
    </row>
    <row r="312" spans="1:11" x14ac:dyDescent="0.2">
      <c r="A312" s="92"/>
      <c r="B312" s="23">
        <v>61</v>
      </c>
      <c r="C312" s="24" t="s">
        <v>60</v>
      </c>
      <c r="D312" s="25" t="s">
        <v>103</v>
      </c>
      <c r="E312" s="22">
        <v>64</v>
      </c>
      <c r="F312" s="22">
        <v>25</v>
      </c>
      <c r="G312" s="111">
        <v>466087.43</v>
      </c>
      <c r="H312" s="111">
        <v>181000.28</v>
      </c>
      <c r="I312" s="112"/>
      <c r="J312" s="97"/>
    </row>
    <row r="313" spans="1:11" x14ac:dyDescent="0.2">
      <c r="A313" s="92"/>
      <c r="B313" s="23"/>
      <c r="C313" s="24"/>
      <c r="D313" s="25" t="s">
        <v>93</v>
      </c>
      <c r="E313" s="22">
        <v>0</v>
      </c>
      <c r="F313" s="22">
        <v>4</v>
      </c>
      <c r="G313" s="111">
        <v>0</v>
      </c>
      <c r="H313" s="111">
        <v>3695.18</v>
      </c>
      <c r="I313" s="112"/>
      <c r="J313" s="97"/>
    </row>
    <row r="314" spans="1:11" x14ac:dyDescent="0.2">
      <c r="A314" s="92"/>
      <c r="B314" s="23"/>
      <c r="C314" s="24"/>
      <c r="D314" s="25" t="s">
        <v>94</v>
      </c>
      <c r="E314" s="22">
        <v>0</v>
      </c>
      <c r="F314" s="22">
        <v>0</v>
      </c>
      <c r="G314" s="111">
        <v>0</v>
      </c>
      <c r="H314" s="111">
        <v>0</v>
      </c>
      <c r="I314" s="112"/>
      <c r="J314" s="97"/>
    </row>
    <row r="315" spans="1:11" s="3" customFormat="1" ht="15.75" x14ac:dyDescent="0.2">
      <c r="A315" s="94"/>
      <c r="B315" s="26"/>
      <c r="C315" s="27"/>
      <c r="D315" s="28" t="s">
        <v>102</v>
      </c>
      <c r="E315" s="29">
        <f>SUM(E312:E314)</f>
        <v>64</v>
      </c>
      <c r="F315" s="29">
        <f>SUM(F312:F314)</f>
        <v>29</v>
      </c>
      <c r="G315" s="113">
        <f>SUM(G312:G314)</f>
        <v>466087.43</v>
      </c>
      <c r="H315" s="113">
        <f>SUM(H312:H314)</f>
        <v>184695.46</v>
      </c>
      <c r="I315" s="114">
        <f>SUM(G315,H315)</f>
        <v>650782.89</v>
      </c>
      <c r="J315" s="99"/>
      <c r="K315" s="6"/>
    </row>
    <row r="316" spans="1:11" ht="2.1" customHeight="1" x14ac:dyDescent="0.2">
      <c r="A316" s="92"/>
      <c r="B316" s="7"/>
      <c r="C316" s="8"/>
      <c r="D316" s="9"/>
      <c r="E316" s="10"/>
      <c r="F316" s="10"/>
      <c r="G316" s="107"/>
      <c r="H316" s="107"/>
      <c r="I316" s="108"/>
      <c r="J316" s="97"/>
    </row>
    <row r="317" spans="1:11" x14ac:dyDescent="0.2">
      <c r="A317" s="92"/>
      <c r="B317" s="31">
        <v>62</v>
      </c>
      <c r="C317" s="32" t="s">
        <v>61</v>
      </c>
      <c r="D317" s="34" t="s">
        <v>103</v>
      </c>
      <c r="E317" s="30">
        <v>40</v>
      </c>
      <c r="F317" s="30">
        <v>9</v>
      </c>
      <c r="G317" s="115">
        <v>245807.86</v>
      </c>
      <c r="H317" s="115">
        <v>13697.44</v>
      </c>
      <c r="I317" s="116"/>
      <c r="J317" s="97"/>
    </row>
    <row r="318" spans="1:11" x14ac:dyDescent="0.2">
      <c r="A318" s="92"/>
      <c r="B318" s="31"/>
      <c r="C318" s="32"/>
      <c r="D318" s="34" t="s">
        <v>93</v>
      </c>
      <c r="E318" s="30">
        <v>0</v>
      </c>
      <c r="F318" s="30">
        <v>0</v>
      </c>
      <c r="G318" s="115">
        <v>0</v>
      </c>
      <c r="H318" s="115">
        <v>0</v>
      </c>
      <c r="I318" s="116"/>
      <c r="J318" s="97"/>
    </row>
    <row r="319" spans="1:11" x14ac:dyDescent="0.2">
      <c r="A319" s="92"/>
      <c r="B319" s="31"/>
      <c r="C319" s="32"/>
      <c r="D319" s="34" t="s">
        <v>94</v>
      </c>
      <c r="E319" s="30">
        <v>0</v>
      </c>
      <c r="F319" s="30">
        <v>0</v>
      </c>
      <c r="G319" s="115">
        <v>0</v>
      </c>
      <c r="H319" s="115">
        <v>0</v>
      </c>
      <c r="I319" s="116"/>
      <c r="J319" s="97"/>
    </row>
    <row r="320" spans="1:11" s="3" customFormat="1" x14ac:dyDescent="0.2">
      <c r="A320" s="94"/>
      <c r="B320" s="35"/>
      <c r="C320" s="36"/>
      <c r="D320" s="37" t="s">
        <v>102</v>
      </c>
      <c r="E320" s="38">
        <f>SUM(E317:E319)</f>
        <v>40</v>
      </c>
      <c r="F320" s="38">
        <f>SUM(F317:F319)</f>
        <v>9</v>
      </c>
      <c r="G320" s="117">
        <f>SUM(G317:G319)</f>
        <v>245807.86</v>
      </c>
      <c r="H320" s="117">
        <f>SUM(H317:H319)</f>
        <v>13697.44</v>
      </c>
      <c r="I320" s="118">
        <f>SUM(G320,H320)</f>
        <v>259505.3</v>
      </c>
      <c r="J320" s="99"/>
    </row>
    <row r="321" spans="1:10" ht="2.1" customHeight="1" x14ac:dyDescent="0.2">
      <c r="A321" s="92"/>
      <c r="B321" s="7"/>
      <c r="C321" s="8"/>
      <c r="D321" s="9"/>
      <c r="E321" s="10"/>
      <c r="F321" s="10"/>
      <c r="G321" s="107"/>
      <c r="H321" s="107"/>
      <c r="I321" s="108"/>
      <c r="J321" s="97"/>
    </row>
    <row r="322" spans="1:10" ht="15.75" x14ac:dyDescent="0.2">
      <c r="A322" s="92"/>
      <c r="B322" s="23">
        <v>63</v>
      </c>
      <c r="C322" s="24" t="s">
        <v>115</v>
      </c>
      <c r="D322" s="25" t="s">
        <v>103</v>
      </c>
      <c r="E322" s="22">
        <v>36</v>
      </c>
      <c r="F322" s="22">
        <v>2</v>
      </c>
      <c r="G322" s="111">
        <v>70255.710000000006</v>
      </c>
      <c r="H322" s="111">
        <v>684.1</v>
      </c>
      <c r="I322" s="112"/>
      <c r="J322" s="97"/>
    </row>
    <row r="323" spans="1:10" x14ac:dyDescent="0.2">
      <c r="A323" s="92"/>
      <c r="B323" s="23"/>
      <c r="C323" s="24"/>
      <c r="D323" s="25" t="s">
        <v>93</v>
      </c>
      <c r="E323" s="22">
        <v>9</v>
      </c>
      <c r="F323" s="22">
        <v>14</v>
      </c>
      <c r="G323" s="111">
        <v>-24718.51</v>
      </c>
      <c r="H323" s="111">
        <v>-53533.34</v>
      </c>
      <c r="I323" s="112"/>
      <c r="J323" s="97"/>
    </row>
    <row r="324" spans="1:10" x14ac:dyDescent="0.2">
      <c r="A324" s="92"/>
      <c r="B324" s="23"/>
      <c r="C324" s="24"/>
      <c r="D324" s="25" t="s">
        <v>94</v>
      </c>
      <c r="E324" s="22">
        <v>0</v>
      </c>
      <c r="F324" s="22">
        <v>0</v>
      </c>
      <c r="G324" s="111">
        <v>0</v>
      </c>
      <c r="H324" s="111">
        <v>0</v>
      </c>
      <c r="I324" s="112"/>
      <c r="J324" s="97"/>
    </row>
    <row r="325" spans="1:10" s="3" customFormat="1" x14ac:dyDescent="0.2">
      <c r="A325" s="94"/>
      <c r="B325" s="26"/>
      <c r="C325" s="27"/>
      <c r="D325" s="28" t="s">
        <v>102</v>
      </c>
      <c r="E325" s="29">
        <f>SUM(E322:E324)</f>
        <v>45</v>
      </c>
      <c r="F325" s="29">
        <f>SUM(F322:F324)</f>
        <v>16</v>
      </c>
      <c r="G325" s="113">
        <f>SUM(G322:G324)</f>
        <v>45537.200000000012</v>
      </c>
      <c r="H325" s="113">
        <f>SUM(H322:H324)</f>
        <v>-52849.24</v>
      </c>
      <c r="I325" s="114">
        <f>SUM(G325,H325)</f>
        <v>-7312.0399999999863</v>
      </c>
      <c r="J325" s="99"/>
    </row>
    <row r="326" spans="1:10" ht="2.1" customHeight="1" x14ac:dyDescent="0.2">
      <c r="A326" s="92"/>
      <c r="B326" s="67"/>
      <c r="C326" s="62"/>
      <c r="D326" s="68"/>
      <c r="E326" s="69">
        <f>SUM(E322:E325)</f>
        <v>90</v>
      </c>
      <c r="F326" s="69">
        <f>SUM(F322:F325)</f>
        <v>32</v>
      </c>
      <c r="G326" s="136">
        <f>SUM(G322:G325)</f>
        <v>91074.400000000023</v>
      </c>
      <c r="H326" s="136">
        <f>SUM(H322:H324)</f>
        <v>-52849.24</v>
      </c>
      <c r="I326" s="137"/>
      <c r="J326" s="97"/>
    </row>
    <row r="327" spans="1:10" x14ac:dyDescent="0.2">
      <c r="A327" s="92"/>
      <c r="B327" s="31">
        <v>64</v>
      </c>
      <c r="C327" s="32" t="s">
        <v>62</v>
      </c>
      <c r="D327" s="34" t="s">
        <v>103</v>
      </c>
      <c r="E327" s="70">
        <v>45</v>
      </c>
      <c r="F327" s="70">
        <v>36</v>
      </c>
      <c r="G327" s="138">
        <v>323254.40999999997</v>
      </c>
      <c r="H327" s="138">
        <v>194930.13</v>
      </c>
      <c r="I327" s="139"/>
      <c r="J327" s="97"/>
    </row>
    <row r="328" spans="1:10" x14ac:dyDescent="0.2">
      <c r="A328" s="92"/>
      <c r="B328" s="71"/>
      <c r="C328" s="72"/>
      <c r="D328" s="34" t="s">
        <v>93</v>
      </c>
      <c r="E328" s="73">
        <v>0</v>
      </c>
      <c r="F328" s="73">
        <v>0</v>
      </c>
      <c r="G328" s="140">
        <v>0</v>
      </c>
      <c r="H328" s="141">
        <v>0</v>
      </c>
      <c r="I328" s="142"/>
      <c r="J328" s="97"/>
    </row>
    <row r="329" spans="1:10" x14ac:dyDescent="0.2">
      <c r="A329" s="92"/>
      <c r="B329" s="71"/>
      <c r="C329" s="72"/>
      <c r="D329" s="34" t="s">
        <v>94</v>
      </c>
      <c r="E329" s="73">
        <v>1</v>
      </c>
      <c r="F329" s="73">
        <v>0</v>
      </c>
      <c r="G329" s="140">
        <v>71250</v>
      </c>
      <c r="H329" s="141">
        <v>0</v>
      </c>
      <c r="I329" s="142"/>
      <c r="J329" s="97"/>
    </row>
    <row r="330" spans="1:10" s="3" customFormat="1" x14ac:dyDescent="0.2">
      <c r="A330" s="94"/>
      <c r="B330" s="74"/>
      <c r="C330" s="75"/>
      <c r="D330" s="37" t="s">
        <v>102</v>
      </c>
      <c r="E330" s="76">
        <f>SUM(E327:E329)</f>
        <v>46</v>
      </c>
      <c r="F330" s="76">
        <f>SUM(F327:F329)</f>
        <v>36</v>
      </c>
      <c r="G330" s="143">
        <f>SUM(G327:G329)</f>
        <v>394504.41</v>
      </c>
      <c r="H330" s="143">
        <f>SUM(H327:H329)</f>
        <v>194930.13</v>
      </c>
      <c r="I330" s="118">
        <f>SUM(G330,H330)</f>
        <v>589434.54</v>
      </c>
      <c r="J330" s="99"/>
    </row>
    <row r="331" spans="1:10" ht="2.1" customHeight="1" x14ac:dyDescent="0.2">
      <c r="A331" s="92"/>
      <c r="B331" s="77"/>
      <c r="C331" s="78"/>
      <c r="D331" s="9"/>
      <c r="E331" s="79"/>
      <c r="F331" s="79"/>
      <c r="G331" s="144"/>
      <c r="H331" s="144"/>
      <c r="I331" s="145"/>
      <c r="J331" s="97"/>
    </row>
    <row r="332" spans="1:10" x14ac:dyDescent="0.2">
      <c r="A332" s="92"/>
      <c r="B332" s="23">
        <v>65</v>
      </c>
      <c r="C332" s="24" t="s">
        <v>63</v>
      </c>
      <c r="D332" s="25" t="s">
        <v>103</v>
      </c>
      <c r="E332" s="80">
        <v>24</v>
      </c>
      <c r="F332" s="80">
        <v>18</v>
      </c>
      <c r="G332" s="146">
        <v>199909.61</v>
      </c>
      <c r="H332" s="146">
        <v>95621.92</v>
      </c>
      <c r="I332" s="147"/>
      <c r="J332" s="97"/>
    </row>
    <row r="333" spans="1:10" x14ac:dyDescent="0.2">
      <c r="A333" s="92"/>
      <c r="B333" s="23"/>
      <c r="C333" s="24"/>
      <c r="D333" s="25" t="s">
        <v>93</v>
      </c>
      <c r="E333" s="80">
        <v>4</v>
      </c>
      <c r="F333" s="80">
        <v>3</v>
      </c>
      <c r="G333" s="146">
        <v>276608.69</v>
      </c>
      <c r="H333" s="146">
        <v>221881.62</v>
      </c>
      <c r="I333" s="147"/>
      <c r="J333" s="97"/>
    </row>
    <row r="334" spans="1:10" x14ac:dyDescent="0.2">
      <c r="A334" s="92"/>
      <c r="B334" s="23"/>
      <c r="C334" s="24"/>
      <c r="D334" s="25" t="s">
        <v>94</v>
      </c>
      <c r="E334" s="80">
        <v>0</v>
      </c>
      <c r="F334" s="80">
        <v>0</v>
      </c>
      <c r="G334" s="146">
        <v>0</v>
      </c>
      <c r="H334" s="146">
        <v>0</v>
      </c>
      <c r="I334" s="147"/>
      <c r="J334" s="97"/>
    </row>
    <row r="335" spans="1:10" s="3" customFormat="1" x14ac:dyDescent="0.2">
      <c r="A335" s="94"/>
      <c r="B335" s="26"/>
      <c r="C335" s="27"/>
      <c r="D335" s="28" t="s">
        <v>102</v>
      </c>
      <c r="E335" s="29">
        <f>SUM(E332:E334)</f>
        <v>28</v>
      </c>
      <c r="F335" s="29">
        <f>SUM(F332:F334)</f>
        <v>21</v>
      </c>
      <c r="G335" s="113">
        <f>SUM(G332:G334)</f>
        <v>476518.3</v>
      </c>
      <c r="H335" s="113">
        <f>SUM(H332:H334)</f>
        <v>317503.53999999998</v>
      </c>
      <c r="I335" s="114">
        <f>SUM(G335,H335)</f>
        <v>794021.84</v>
      </c>
      <c r="J335" s="99"/>
    </row>
    <row r="336" spans="1:10" ht="2.1" customHeight="1" x14ac:dyDescent="0.2">
      <c r="A336" s="92"/>
      <c r="B336" s="7"/>
      <c r="C336" s="8"/>
      <c r="D336" s="9"/>
      <c r="E336" s="81"/>
      <c r="F336" s="81"/>
      <c r="G336" s="148"/>
      <c r="H336" s="148"/>
      <c r="I336" s="149"/>
      <c r="J336" s="97"/>
    </row>
    <row r="337" spans="1:10" x14ac:dyDescent="0.2">
      <c r="A337" s="92"/>
      <c r="B337" s="31">
        <v>66</v>
      </c>
      <c r="C337" s="32" t="s">
        <v>64</v>
      </c>
      <c r="D337" s="34" t="s">
        <v>103</v>
      </c>
      <c r="E337" s="70">
        <v>98</v>
      </c>
      <c r="F337" s="70">
        <v>48</v>
      </c>
      <c r="G337" s="138">
        <v>380337.07</v>
      </c>
      <c r="H337" s="138">
        <v>248803.14</v>
      </c>
      <c r="I337" s="139"/>
      <c r="J337" s="97"/>
    </row>
    <row r="338" spans="1:10" x14ac:dyDescent="0.2">
      <c r="A338" s="92"/>
      <c r="B338" s="31"/>
      <c r="C338" s="32"/>
      <c r="D338" s="34" t="s">
        <v>93</v>
      </c>
      <c r="E338" s="70">
        <v>7</v>
      </c>
      <c r="F338" s="70">
        <v>3</v>
      </c>
      <c r="G338" s="138">
        <v>20591.78</v>
      </c>
      <c r="H338" s="138">
        <v>27832.84</v>
      </c>
      <c r="I338" s="139"/>
      <c r="J338" s="97"/>
    </row>
    <row r="339" spans="1:10" x14ac:dyDescent="0.2">
      <c r="A339" s="92"/>
      <c r="B339" s="31"/>
      <c r="C339" s="32"/>
      <c r="D339" s="34" t="s">
        <v>94</v>
      </c>
      <c r="E339" s="70">
        <v>4</v>
      </c>
      <c r="F339" s="70">
        <v>0</v>
      </c>
      <c r="G339" s="138">
        <v>229926.83</v>
      </c>
      <c r="H339" s="138">
        <v>302.76</v>
      </c>
      <c r="I339" s="139"/>
      <c r="J339" s="97"/>
    </row>
    <row r="340" spans="1:10" s="3" customFormat="1" x14ac:dyDescent="0.2">
      <c r="A340" s="94"/>
      <c r="B340" s="35"/>
      <c r="C340" s="36"/>
      <c r="D340" s="37" t="s">
        <v>102</v>
      </c>
      <c r="E340" s="38">
        <f>SUM(E337:E339)</f>
        <v>109</v>
      </c>
      <c r="F340" s="38">
        <f>SUM(F337:F339)</f>
        <v>51</v>
      </c>
      <c r="G340" s="117">
        <f>SUM(G337:G339)</f>
        <v>630855.67999999993</v>
      </c>
      <c r="H340" s="117">
        <f>SUM(H337:H339)</f>
        <v>276938.74000000005</v>
      </c>
      <c r="I340" s="118">
        <f>SUM(G340,H340)</f>
        <v>907794.41999999993</v>
      </c>
      <c r="J340" s="99"/>
    </row>
    <row r="341" spans="1:10" ht="2.1" customHeight="1" x14ac:dyDescent="0.2">
      <c r="A341" s="92"/>
      <c r="B341" s="7"/>
      <c r="C341" s="8"/>
      <c r="D341" s="9"/>
      <c r="E341" s="81"/>
      <c r="F341" s="81"/>
      <c r="G341" s="148"/>
      <c r="H341" s="148"/>
      <c r="I341" s="149"/>
      <c r="J341" s="97"/>
    </row>
    <row r="342" spans="1:10" x14ac:dyDescent="0.2">
      <c r="A342" s="92"/>
      <c r="B342" s="23">
        <v>67</v>
      </c>
      <c r="C342" s="24" t="s">
        <v>65</v>
      </c>
      <c r="D342" s="25" t="s">
        <v>103</v>
      </c>
      <c r="E342" s="80">
        <v>55</v>
      </c>
      <c r="F342" s="80">
        <v>14</v>
      </c>
      <c r="G342" s="146">
        <v>312237.81</v>
      </c>
      <c r="H342" s="146">
        <v>41689.120000000003</v>
      </c>
      <c r="I342" s="147"/>
      <c r="J342" s="97"/>
    </row>
    <row r="343" spans="1:10" x14ac:dyDescent="0.2">
      <c r="A343" s="92"/>
      <c r="B343" s="23"/>
      <c r="C343" s="24"/>
      <c r="D343" s="25" t="s">
        <v>93</v>
      </c>
      <c r="E343" s="80">
        <v>4</v>
      </c>
      <c r="F343" s="80">
        <v>7</v>
      </c>
      <c r="G343" s="146">
        <v>124864</v>
      </c>
      <c r="H343" s="146">
        <v>35712.400000000001</v>
      </c>
      <c r="I343" s="147"/>
      <c r="J343" s="97"/>
    </row>
    <row r="344" spans="1:10" x14ac:dyDescent="0.2">
      <c r="A344" s="92"/>
      <c r="B344" s="23"/>
      <c r="C344" s="24"/>
      <c r="D344" s="25" t="s">
        <v>94</v>
      </c>
      <c r="E344" s="80">
        <v>0</v>
      </c>
      <c r="F344" s="80">
        <v>0</v>
      </c>
      <c r="G344" s="146">
        <v>0</v>
      </c>
      <c r="H344" s="146">
        <v>0</v>
      </c>
      <c r="I344" s="147"/>
      <c r="J344" s="97"/>
    </row>
    <row r="345" spans="1:10" s="3" customFormat="1" x14ac:dyDescent="0.2">
      <c r="A345" s="94"/>
      <c r="B345" s="26"/>
      <c r="C345" s="27"/>
      <c r="D345" s="28" t="s">
        <v>102</v>
      </c>
      <c r="E345" s="29">
        <f>SUM(E342:E344)</f>
        <v>59</v>
      </c>
      <c r="F345" s="29">
        <f>SUM(F342:F344)</f>
        <v>21</v>
      </c>
      <c r="G345" s="113">
        <f>SUM(G342:G344)</f>
        <v>437101.81</v>
      </c>
      <c r="H345" s="113">
        <f>SUM(H342:H344)</f>
        <v>77401.52</v>
      </c>
      <c r="I345" s="114">
        <f>SUM(G345,H345)</f>
        <v>514503.33</v>
      </c>
      <c r="J345" s="99"/>
    </row>
    <row r="346" spans="1:10" ht="2.1" customHeight="1" x14ac:dyDescent="0.2">
      <c r="A346" s="92"/>
      <c r="B346" s="7"/>
      <c r="C346" s="8"/>
      <c r="D346" s="9"/>
      <c r="E346" s="81">
        <v>18</v>
      </c>
      <c r="F346" s="81">
        <v>18</v>
      </c>
      <c r="G346" s="148">
        <f>SUM(G342:G344)</f>
        <v>437101.81</v>
      </c>
      <c r="H346" s="148">
        <f>SUM(H342:H345)</f>
        <v>154803.04</v>
      </c>
      <c r="I346" s="149"/>
      <c r="J346" s="97"/>
    </row>
    <row r="347" spans="1:10" x14ac:dyDescent="0.2">
      <c r="A347" s="92"/>
      <c r="B347" s="31">
        <v>68</v>
      </c>
      <c r="C347" s="32" t="s">
        <v>66</v>
      </c>
      <c r="D347" s="34" t="s">
        <v>103</v>
      </c>
      <c r="E347" s="70">
        <v>26</v>
      </c>
      <c r="F347" s="70">
        <v>16</v>
      </c>
      <c r="G347" s="138">
        <v>156200.84</v>
      </c>
      <c r="H347" s="138">
        <v>33516.239999999998</v>
      </c>
      <c r="I347" s="139"/>
      <c r="J347" s="97"/>
    </row>
    <row r="348" spans="1:10" x14ac:dyDescent="0.2">
      <c r="A348" s="92"/>
      <c r="B348" s="31"/>
      <c r="C348" s="32"/>
      <c r="D348" s="34" t="s">
        <v>93</v>
      </c>
      <c r="E348" s="70">
        <v>0</v>
      </c>
      <c r="F348" s="70">
        <v>0</v>
      </c>
      <c r="G348" s="138">
        <v>0</v>
      </c>
      <c r="H348" s="138">
        <v>0</v>
      </c>
      <c r="I348" s="139"/>
      <c r="J348" s="97"/>
    </row>
    <row r="349" spans="1:10" x14ac:dyDescent="0.2">
      <c r="A349" s="92"/>
      <c r="B349" s="31"/>
      <c r="C349" s="32"/>
      <c r="D349" s="34" t="s">
        <v>94</v>
      </c>
      <c r="E349" s="70">
        <v>1</v>
      </c>
      <c r="F349" s="70">
        <v>0</v>
      </c>
      <c r="G349" s="138">
        <v>151342.22</v>
      </c>
      <c r="H349" s="138">
        <v>0</v>
      </c>
      <c r="I349" s="139"/>
      <c r="J349" s="97"/>
    </row>
    <row r="350" spans="1:10" s="3" customFormat="1" x14ac:dyDescent="0.2">
      <c r="A350" s="94"/>
      <c r="B350" s="35"/>
      <c r="C350" s="36"/>
      <c r="D350" s="37" t="s">
        <v>102</v>
      </c>
      <c r="E350" s="38">
        <f>SUM(E347:E349)</f>
        <v>27</v>
      </c>
      <c r="F350" s="38">
        <f>SUM(F347:F349)</f>
        <v>16</v>
      </c>
      <c r="G350" s="117">
        <f>SUM(G347:G349)</f>
        <v>307543.06</v>
      </c>
      <c r="H350" s="117">
        <f>SUM(H347:H349)</f>
        <v>33516.239999999998</v>
      </c>
      <c r="I350" s="118">
        <f>SUM(G350,H350)</f>
        <v>341059.3</v>
      </c>
      <c r="J350" s="99"/>
    </row>
    <row r="351" spans="1:10" ht="2.1" customHeight="1" x14ac:dyDescent="0.2">
      <c r="A351" s="92"/>
      <c r="B351" s="7"/>
      <c r="C351" s="8"/>
      <c r="D351" s="9"/>
      <c r="E351" s="81"/>
      <c r="F351" s="81"/>
      <c r="G351" s="148"/>
      <c r="H351" s="148"/>
      <c r="I351" s="149"/>
      <c r="J351" s="97"/>
    </row>
    <row r="352" spans="1:10" x14ac:dyDescent="0.2">
      <c r="A352" s="92"/>
      <c r="B352" s="23">
        <v>69</v>
      </c>
      <c r="C352" s="24" t="s">
        <v>67</v>
      </c>
      <c r="D352" s="25" t="s">
        <v>103</v>
      </c>
      <c r="E352" s="80">
        <v>101</v>
      </c>
      <c r="F352" s="80">
        <v>44</v>
      </c>
      <c r="G352" s="146">
        <v>533283.62</v>
      </c>
      <c r="H352" s="146">
        <v>277411.24</v>
      </c>
      <c r="I352" s="147"/>
      <c r="J352" s="97"/>
    </row>
    <row r="353" spans="1:10" x14ac:dyDescent="0.2">
      <c r="A353" s="92"/>
      <c r="B353" s="23"/>
      <c r="C353" s="24"/>
      <c r="D353" s="25" t="s">
        <v>93</v>
      </c>
      <c r="E353" s="80">
        <v>0</v>
      </c>
      <c r="F353" s="80">
        <v>0</v>
      </c>
      <c r="G353" s="146">
        <v>0</v>
      </c>
      <c r="H353" s="146">
        <v>0</v>
      </c>
      <c r="I353" s="147"/>
      <c r="J353" s="97"/>
    </row>
    <row r="354" spans="1:10" x14ac:dyDescent="0.2">
      <c r="A354" s="92"/>
      <c r="B354" s="23"/>
      <c r="C354" s="24"/>
      <c r="D354" s="25" t="s">
        <v>94</v>
      </c>
      <c r="E354" s="80">
        <v>5</v>
      </c>
      <c r="F354" s="80">
        <v>0</v>
      </c>
      <c r="G354" s="146">
        <v>10565</v>
      </c>
      <c r="H354" s="146">
        <v>0</v>
      </c>
      <c r="I354" s="147"/>
      <c r="J354" s="97"/>
    </row>
    <row r="355" spans="1:10" s="3" customFormat="1" x14ac:dyDescent="0.2">
      <c r="A355" s="94"/>
      <c r="B355" s="26"/>
      <c r="C355" s="27"/>
      <c r="D355" s="28" t="s">
        <v>102</v>
      </c>
      <c r="E355" s="29">
        <f>SUM(E352:E354)</f>
        <v>106</v>
      </c>
      <c r="F355" s="29">
        <f>SUM(F352:F354)</f>
        <v>44</v>
      </c>
      <c r="G355" s="113">
        <f>SUM(G352:G354)</f>
        <v>543848.62</v>
      </c>
      <c r="H355" s="113">
        <f>SUM(H352:H354)</f>
        <v>277411.24</v>
      </c>
      <c r="I355" s="114">
        <f>SUM(G355,H355)</f>
        <v>821259.86</v>
      </c>
      <c r="J355" s="99"/>
    </row>
    <row r="356" spans="1:10" ht="2.1" customHeight="1" x14ac:dyDescent="0.2">
      <c r="A356" s="92"/>
      <c r="B356" s="7"/>
      <c r="C356" s="8"/>
      <c r="D356" s="9"/>
      <c r="E356" s="81"/>
      <c r="F356" s="81"/>
      <c r="G356" s="148"/>
      <c r="H356" s="148"/>
      <c r="I356" s="149"/>
      <c r="J356" s="97"/>
    </row>
    <row r="357" spans="1:10" x14ac:dyDescent="0.2">
      <c r="A357" s="92"/>
      <c r="B357" s="31">
        <v>70</v>
      </c>
      <c r="C357" s="32" t="s">
        <v>68</v>
      </c>
      <c r="D357" s="34" t="s">
        <v>103</v>
      </c>
      <c r="E357" s="70">
        <v>89</v>
      </c>
      <c r="F357" s="70">
        <v>34</v>
      </c>
      <c r="G357" s="138">
        <v>386857.67</v>
      </c>
      <c r="H357" s="138">
        <v>253863.44</v>
      </c>
      <c r="I357" s="139"/>
      <c r="J357" s="97"/>
    </row>
    <row r="358" spans="1:10" x14ac:dyDescent="0.2">
      <c r="A358" s="92"/>
      <c r="B358" s="31"/>
      <c r="C358" s="32"/>
      <c r="D358" s="34" t="s">
        <v>93</v>
      </c>
      <c r="E358" s="70">
        <v>3</v>
      </c>
      <c r="F358" s="70">
        <v>1</v>
      </c>
      <c r="G358" s="138">
        <v>22684.62</v>
      </c>
      <c r="H358" s="138">
        <v>5765.08</v>
      </c>
      <c r="I358" s="139"/>
      <c r="J358" s="97"/>
    </row>
    <row r="359" spans="1:10" x14ac:dyDescent="0.2">
      <c r="A359" s="92"/>
      <c r="B359" s="31"/>
      <c r="C359" s="32"/>
      <c r="D359" s="34" t="s">
        <v>94</v>
      </c>
      <c r="E359" s="70">
        <v>2</v>
      </c>
      <c r="F359" s="70">
        <v>0</v>
      </c>
      <c r="G359" s="138">
        <v>42370.559999999998</v>
      </c>
      <c r="H359" s="138">
        <v>0</v>
      </c>
      <c r="I359" s="139"/>
      <c r="J359" s="97"/>
    </row>
    <row r="360" spans="1:10" s="3" customFormat="1" x14ac:dyDescent="0.2">
      <c r="A360" s="94"/>
      <c r="B360" s="35"/>
      <c r="C360" s="36"/>
      <c r="D360" s="37" t="s">
        <v>102</v>
      </c>
      <c r="E360" s="38">
        <f>SUM(E357:E359)</f>
        <v>94</v>
      </c>
      <c r="F360" s="38">
        <f>SUM(F357:F359)</f>
        <v>35</v>
      </c>
      <c r="G360" s="117">
        <f>SUM(G357:G359)</f>
        <v>451912.85</v>
      </c>
      <c r="H360" s="117">
        <f>SUM(H357:H359)</f>
        <v>259628.52</v>
      </c>
      <c r="I360" s="118">
        <f>SUM(G360,H360)</f>
        <v>711541.37</v>
      </c>
      <c r="J360" s="99"/>
    </row>
    <row r="361" spans="1:10" ht="2.1" customHeight="1" x14ac:dyDescent="0.2">
      <c r="A361" s="92"/>
      <c r="B361" s="7"/>
      <c r="C361" s="8"/>
      <c r="D361" s="9"/>
      <c r="E361" s="81"/>
      <c r="F361" s="81"/>
      <c r="G361" s="148"/>
      <c r="H361" s="148"/>
      <c r="I361" s="149"/>
      <c r="J361" s="97"/>
    </row>
    <row r="362" spans="1:10" x14ac:dyDescent="0.2">
      <c r="A362" s="92"/>
      <c r="B362" s="23">
        <v>71</v>
      </c>
      <c r="C362" s="24" t="s">
        <v>69</v>
      </c>
      <c r="D362" s="25" t="s">
        <v>103</v>
      </c>
      <c r="E362" s="80">
        <v>221</v>
      </c>
      <c r="F362" s="80">
        <v>82</v>
      </c>
      <c r="G362" s="146">
        <v>1023182.21</v>
      </c>
      <c r="H362" s="146">
        <v>340543.53</v>
      </c>
      <c r="I362" s="147"/>
      <c r="J362" s="97"/>
    </row>
    <row r="363" spans="1:10" x14ac:dyDescent="0.2">
      <c r="A363" s="92"/>
      <c r="B363" s="23"/>
      <c r="C363" s="24"/>
      <c r="D363" s="25" t="s">
        <v>93</v>
      </c>
      <c r="E363" s="80">
        <v>23</v>
      </c>
      <c r="F363" s="80">
        <v>4</v>
      </c>
      <c r="G363" s="146">
        <v>96067.62</v>
      </c>
      <c r="H363" s="146">
        <v>40405.660000000003</v>
      </c>
      <c r="I363" s="147"/>
      <c r="J363" s="102"/>
    </row>
    <row r="364" spans="1:10" x14ac:dyDescent="0.2">
      <c r="A364" s="92"/>
      <c r="B364" s="23"/>
      <c r="C364" s="24"/>
      <c r="D364" s="25" t="s">
        <v>94</v>
      </c>
      <c r="E364" s="80">
        <v>11</v>
      </c>
      <c r="F364" s="80">
        <v>0</v>
      </c>
      <c r="G364" s="146">
        <v>147308.32</v>
      </c>
      <c r="H364" s="146">
        <v>0</v>
      </c>
      <c r="I364" s="147"/>
      <c r="J364" s="102"/>
    </row>
    <row r="365" spans="1:10" s="3" customFormat="1" x14ac:dyDescent="0.2">
      <c r="A365" s="94"/>
      <c r="B365" s="26"/>
      <c r="C365" s="27"/>
      <c r="D365" s="28" t="s">
        <v>102</v>
      </c>
      <c r="E365" s="29">
        <f>SUM(E362:E364)</f>
        <v>255</v>
      </c>
      <c r="F365" s="29">
        <f>SUM(F362:F364)</f>
        <v>86</v>
      </c>
      <c r="G365" s="113">
        <f>SUM(G362:G364)</f>
        <v>1266558.1500000001</v>
      </c>
      <c r="H365" s="113">
        <f>SUM(H362:H364)</f>
        <v>380949.19000000006</v>
      </c>
      <c r="I365" s="114">
        <f>SUM(G365,H365)</f>
        <v>1647507.3400000003</v>
      </c>
      <c r="J365" s="103"/>
    </row>
    <row r="366" spans="1:10" ht="2.1" customHeight="1" x14ac:dyDescent="0.2">
      <c r="A366" s="92"/>
      <c r="B366" s="7"/>
      <c r="C366" s="8"/>
      <c r="D366" s="9"/>
      <c r="E366" s="81"/>
      <c r="F366" s="81"/>
      <c r="G366" s="148"/>
      <c r="H366" s="148"/>
      <c r="I366" s="149"/>
      <c r="J366" s="102"/>
    </row>
    <row r="367" spans="1:10" x14ac:dyDescent="0.2">
      <c r="A367" s="92"/>
      <c r="B367" s="31">
        <v>72</v>
      </c>
      <c r="C367" s="32" t="s">
        <v>70</v>
      </c>
      <c r="D367" s="34" t="s">
        <v>103</v>
      </c>
      <c r="E367" s="70">
        <v>83</v>
      </c>
      <c r="F367" s="70">
        <v>19</v>
      </c>
      <c r="G367" s="138">
        <v>463418.1</v>
      </c>
      <c r="H367" s="138">
        <v>95076</v>
      </c>
      <c r="I367" s="139"/>
      <c r="J367" s="97"/>
    </row>
    <row r="368" spans="1:10" x14ac:dyDescent="0.2">
      <c r="A368" s="92"/>
      <c r="B368" s="31"/>
      <c r="C368" s="32"/>
      <c r="D368" s="34" t="s">
        <v>93</v>
      </c>
      <c r="E368" s="70">
        <v>12</v>
      </c>
      <c r="F368" s="70">
        <v>14</v>
      </c>
      <c r="G368" s="138">
        <v>19882.5</v>
      </c>
      <c r="H368" s="138">
        <v>5421.86</v>
      </c>
      <c r="I368" s="139"/>
      <c r="J368" s="97"/>
    </row>
    <row r="369" spans="1:10" x14ac:dyDescent="0.2">
      <c r="A369" s="92"/>
      <c r="B369" s="31"/>
      <c r="C369" s="32"/>
      <c r="D369" s="34" t="s">
        <v>94</v>
      </c>
      <c r="E369" s="70">
        <v>0</v>
      </c>
      <c r="F369" s="70">
        <v>0</v>
      </c>
      <c r="G369" s="138">
        <v>0</v>
      </c>
      <c r="H369" s="138">
        <v>0</v>
      </c>
      <c r="I369" s="139"/>
      <c r="J369" s="97"/>
    </row>
    <row r="370" spans="1:10" s="3" customFormat="1" x14ac:dyDescent="0.2">
      <c r="A370" s="94"/>
      <c r="B370" s="35"/>
      <c r="C370" s="36"/>
      <c r="D370" s="37" t="s">
        <v>102</v>
      </c>
      <c r="E370" s="38">
        <f>SUM(E367:E369)</f>
        <v>95</v>
      </c>
      <c r="F370" s="38">
        <f>SUM(F367:F369)</f>
        <v>33</v>
      </c>
      <c r="G370" s="117">
        <f>SUM(G367:G369)</f>
        <v>483300.6</v>
      </c>
      <c r="H370" s="117">
        <f>SUM(H367:H369)</f>
        <v>100497.86</v>
      </c>
      <c r="I370" s="118">
        <f>SUM(G370,H370)</f>
        <v>583798.46</v>
      </c>
      <c r="J370" s="99"/>
    </row>
    <row r="371" spans="1:10" ht="2.1" customHeight="1" x14ac:dyDescent="0.2">
      <c r="A371" s="92"/>
      <c r="B371" s="61"/>
      <c r="C371" s="62"/>
      <c r="D371" s="63"/>
      <c r="E371" s="82"/>
      <c r="F371" s="82"/>
      <c r="G371" s="150"/>
      <c r="H371" s="150"/>
      <c r="I371" s="151"/>
      <c r="J371" s="97"/>
    </row>
    <row r="372" spans="1:10" ht="12.75" customHeight="1" x14ac:dyDescent="0.2">
      <c r="A372" s="92"/>
      <c r="B372" s="23">
        <v>73</v>
      </c>
      <c r="C372" s="24" t="s">
        <v>71</v>
      </c>
      <c r="D372" s="25" t="s">
        <v>103</v>
      </c>
      <c r="E372" s="80">
        <v>76</v>
      </c>
      <c r="F372" s="80">
        <v>24</v>
      </c>
      <c r="G372" s="146">
        <v>643188</v>
      </c>
      <c r="H372" s="146">
        <v>60759.839999999997</v>
      </c>
      <c r="I372" s="147"/>
      <c r="J372" s="97"/>
    </row>
    <row r="373" spans="1:10" x14ac:dyDescent="0.2">
      <c r="A373" s="92"/>
      <c r="B373" s="23"/>
      <c r="C373" s="24"/>
      <c r="D373" s="25" t="s">
        <v>93</v>
      </c>
      <c r="E373" s="80">
        <v>1</v>
      </c>
      <c r="F373" s="80">
        <v>0</v>
      </c>
      <c r="G373" s="146">
        <v>3382.53</v>
      </c>
      <c r="H373" s="146">
        <v>0</v>
      </c>
      <c r="I373" s="147"/>
      <c r="J373" s="97"/>
    </row>
    <row r="374" spans="1:10" x14ac:dyDescent="0.2">
      <c r="A374" s="92"/>
      <c r="B374" s="23"/>
      <c r="C374" s="24"/>
      <c r="D374" s="25" t="s">
        <v>94</v>
      </c>
      <c r="E374" s="80">
        <v>0</v>
      </c>
      <c r="F374" s="80">
        <v>0</v>
      </c>
      <c r="G374" s="146">
        <v>0</v>
      </c>
      <c r="H374" s="146">
        <v>0</v>
      </c>
      <c r="I374" s="147"/>
      <c r="J374" s="97"/>
    </row>
    <row r="375" spans="1:10" s="3" customFormat="1" x14ac:dyDescent="0.2">
      <c r="A375" s="94"/>
      <c r="B375" s="26"/>
      <c r="C375" s="27"/>
      <c r="D375" s="28" t="s">
        <v>102</v>
      </c>
      <c r="E375" s="29">
        <f>SUM(E372:E374)</f>
        <v>77</v>
      </c>
      <c r="F375" s="29">
        <f>SUM(F372:F374)</f>
        <v>24</v>
      </c>
      <c r="G375" s="113">
        <f>SUM(G372:G374)</f>
        <v>646570.53</v>
      </c>
      <c r="H375" s="113">
        <f>SUM(H372:H374)</f>
        <v>60759.839999999997</v>
      </c>
      <c r="I375" s="114">
        <f>SUM(G375,H375)</f>
        <v>707330.37</v>
      </c>
      <c r="J375" s="99"/>
    </row>
    <row r="376" spans="1:10" ht="2.1" customHeight="1" x14ac:dyDescent="0.2">
      <c r="A376" s="92"/>
      <c r="B376" s="7"/>
      <c r="C376" s="8"/>
      <c r="D376" s="9"/>
      <c r="E376" s="81">
        <v>47</v>
      </c>
      <c r="F376" s="81">
        <f>SUM(F372:F375)</f>
        <v>48</v>
      </c>
      <c r="G376" s="148">
        <f>SUM(G372:G374)</f>
        <v>646570.53</v>
      </c>
      <c r="H376" s="148">
        <f>SUM(H372:H375)</f>
        <v>121519.67999999999</v>
      </c>
      <c r="I376" s="149"/>
      <c r="J376" s="97"/>
    </row>
    <row r="377" spans="1:10" ht="12" customHeight="1" x14ac:dyDescent="0.2">
      <c r="A377" s="92"/>
      <c r="B377" s="31">
        <v>74</v>
      </c>
      <c r="C377" s="32" t="s">
        <v>72</v>
      </c>
      <c r="D377" s="34" t="s">
        <v>103</v>
      </c>
      <c r="E377" s="70">
        <v>61</v>
      </c>
      <c r="F377" s="70">
        <v>23</v>
      </c>
      <c r="G377" s="138">
        <v>165338.5</v>
      </c>
      <c r="H377" s="138">
        <v>58885.89</v>
      </c>
      <c r="I377" s="139"/>
      <c r="J377" s="97"/>
    </row>
    <row r="378" spans="1:10" x14ac:dyDescent="0.2">
      <c r="A378" s="92"/>
      <c r="B378" s="31"/>
      <c r="C378" s="32"/>
      <c r="D378" s="34" t="s">
        <v>93</v>
      </c>
      <c r="E378" s="70">
        <v>6</v>
      </c>
      <c r="F378" s="70">
        <v>3</v>
      </c>
      <c r="G378" s="138">
        <v>112037.26</v>
      </c>
      <c r="H378" s="138">
        <v>47764.11</v>
      </c>
      <c r="I378" s="139"/>
      <c r="J378" s="97"/>
    </row>
    <row r="379" spans="1:10" x14ac:dyDescent="0.2">
      <c r="A379" s="92"/>
      <c r="B379" s="31"/>
      <c r="C379" s="32"/>
      <c r="D379" s="34" t="s">
        <v>94</v>
      </c>
      <c r="E379" s="70">
        <v>5</v>
      </c>
      <c r="F379" s="70">
        <v>0</v>
      </c>
      <c r="G379" s="138">
        <v>130721.33</v>
      </c>
      <c r="H379" s="138">
        <v>0</v>
      </c>
      <c r="I379" s="139"/>
      <c r="J379" s="97"/>
    </row>
    <row r="380" spans="1:10" s="3" customFormat="1" x14ac:dyDescent="0.2">
      <c r="A380" s="94"/>
      <c r="B380" s="35"/>
      <c r="C380" s="36"/>
      <c r="D380" s="37" t="s">
        <v>102</v>
      </c>
      <c r="E380" s="38">
        <f>SUM(E377:E379)</f>
        <v>72</v>
      </c>
      <c r="F380" s="38">
        <f>SUM(F377:F379)</f>
        <v>26</v>
      </c>
      <c r="G380" s="117">
        <f>SUM(G377:G379)</f>
        <v>408097.09</v>
      </c>
      <c r="H380" s="117">
        <f>SUM(H377:H379)</f>
        <v>106650</v>
      </c>
      <c r="I380" s="118">
        <f>SUM(G380,H380)</f>
        <v>514747.09</v>
      </c>
      <c r="J380" s="99"/>
    </row>
    <row r="381" spans="1:10" ht="2.1" customHeight="1" x14ac:dyDescent="0.2">
      <c r="A381" s="92"/>
      <c r="B381" s="7"/>
      <c r="C381" s="8"/>
      <c r="D381" s="9"/>
      <c r="E381" s="81"/>
      <c r="F381" s="81"/>
      <c r="G381" s="148"/>
      <c r="H381" s="148"/>
      <c r="I381" s="149"/>
      <c r="J381" s="97"/>
    </row>
    <row r="382" spans="1:10" x14ac:dyDescent="0.2">
      <c r="A382" s="92"/>
      <c r="B382" s="23">
        <v>75</v>
      </c>
      <c r="C382" s="24" t="s">
        <v>73</v>
      </c>
      <c r="D382" s="25" t="s">
        <v>103</v>
      </c>
      <c r="E382" s="80">
        <v>23</v>
      </c>
      <c r="F382" s="80">
        <v>6</v>
      </c>
      <c r="G382" s="146">
        <v>83604.33</v>
      </c>
      <c r="H382" s="146">
        <v>17774.86</v>
      </c>
      <c r="I382" s="147"/>
      <c r="J382" s="97"/>
    </row>
    <row r="383" spans="1:10" x14ac:dyDescent="0.2">
      <c r="A383" s="92"/>
      <c r="B383" s="23"/>
      <c r="C383" s="24"/>
      <c r="D383" s="25" t="s">
        <v>93</v>
      </c>
      <c r="E383" s="80">
        <v>0</v>
      </c>
      <c r="F383" s="80">
        <v>0</v>
      </c>
      <c r="G383" s="146">
        <v>0</v>
      </c>
      <c r="H383" s="146">
        <v>0</v>
      </c>
      <c r="I383" s="147"/>
      <c r="J383" s="97"/>
    </row>
    <row r="384" spans="1:10" x14ac:dyDescent="0.2">
      <c r="A384" s="92"/>
      <c r="B384" s="23"/>
      <c r="C384" s="24"/>
      <c r="D384" s="25" t="s">
        <v>94</v>
      </c>
      <c r="E384" s="80">
        <v>0</v>
      </c>
      <c r="F384" s="80">
        <v>0</v>
      </c>
      <c r="G384" s="146">
        <v>0</v>
      </c>
      <c r="H384" s="146">
        <v>0</v>
      </c>
      <c r="I384" s="147"/>
      <c r="J384" s="97"/>
    </row>
    <row r="385" spans="1:10" s="3" customFormat="1" x14ac:dyDescent="0.2">
      <c r="A385" s="94"/>
      <c r="B385" s="26"/>
      <c r="C385" s="27"/>
      <c r="D385" s="28" t="s">
        <v>102</v>
      </c>
      <c r="E385" s="29">
        <f>SUM(E382:E384)</f>
        <v>23</v>
      </c>
      <c r="F385" s="29">
        <f>SUM(F382:F384)</f>
        <v>6</v>
      </c>
      <c r="G385" s="113">
        <f>SUM(G382:G384)</f>
        <v>83604.33</v>
      </c>
      <c r="H385" s="113">
        <f>SUM(H382:H384)</f>
        <v>17774.86</v>
      </c>
      <c r="I385" s="114">
        <f>SUM(G385,H385)</f>
        <v>101379.19</v>
      </c>
      <c r="J385" s="99"/>
    </row>
    <row r="386" spans="1:10" ht="2.1" customHeight="1" x14ac:dyDescent="0.2">
      <c r="A386" s="92"/>
      <c r="B386" s="7"/>
      <c r="C386" s="8"/>
      <c r="D386" s="9"/>
      <c r="E386" s="81"/>
      <c r="F386" s="81"/>
      <c r="G386" s="148"/>
      <c r="H386" s="148"/>
      <c r="I386" s="149"/>
      <c r="J386" s="97"/>
    </row>
    <row r="387" spans="1:10" x14ac:dyDescent="0.2">
      <c r="A387" s="92"/>
      <c r="B387" s="31">
        <v>76</v>
      </c>
      <c r="C387" s="32" t="s">
        <v>74</v>
      </c>
      <c r="D387" s="34" t="s">
        <v>103</v>
      </c>
      <c r="E387" s="70">
        <v>106</v>
      </c>
      <c r="F387" s="70">
        <v>13</v>
      </c>
      <c r="G387" s="138">
        <v>923309.78</v>
      </c>
      <c r="H387" s="138">
        <v>44928.73</v>
      </c>
      <c r="I387" s="139"/>
      <c r="J387" s="97"/>
    </row>
    <row r="388" spans="1:10" x14ac:dyDescent="0.2">
      <c r="A388" s="92"/>
      <c r="B388" s="31"/>
      <c r="C388" s="32"/>
      <c r="D388" s="34" t="s">
        <v>93</v>
      </c>
      <c r="E388" s="70">
        <v>26</v>
      </c>
      <c r="F388" s="70">
        <v>8</v>
      </c>
      <c r="G388" s="138">
        <v>634972.55000000005</v>
      </c>
      <c r="H388" s="138">
        <v>144289.37</v>
      </c>
      <c r="I388" s="139"/>
      <c r="J388" s="97"/>
    </row>
    <row r="389" spans="1:10" x14ac:dyDescent="0.2">
      <c r="A389" s="92"/>
      <c r="B389" s="31"/>
      <c r="C389" s="32"/>
      <c r="D389" s="34" t="s">
        <v>94</v>
      </c>
      <c r="E389" s="70">
        <v>9</v>
      </c>
      <c r="F389" s="70">
        <v>4</v>
      </c>
      <c r="G389" s="138">
        <v>136472.07</v>
      </c>
      <c r="H389" s="138">
        <v>56443.93</v>
      </c>
      <c r="I389" s="139"/>
      <c r="J389" s="97"/>
    </row>
    <row r="390" spans="1:10" s="3" customFormat="1" x14ac:dyDescent="0.2">
      <c r="A390" s="94"/>
      <c r="B390" s="35"/>
      <c r="C390" s="36"/>
      <c r="D390" s="37" t="s">
        <v>102</v>
      </c>
      <c r="E390" s="38">
        <f>SUM(E387:E389)</f>
        <v>141</v>
      </c>
      <c r="F390" s="38">
        <f>SUM(F387:F389)</f>
        <v>25</v>
      </c>
      <c r="G390" s="117">
        <f>SUM(G387:G389)</f>
        <v>1694754.4000000001</v>
      </c>
      <c r="H390" s="117">
        <f>SUM(H387:H389)</f>
        <v>245662.03</v>
      </c>
      <c r="I390" s="118">
        <f>SUM(G390,H390)</f>
        <v>1940416.4300000002</v>
      </c>
      <c r="J390" s="99"/>
    </row>
    <row r="391" spans="1:10" ht="2.1" customHeight="1" x14ac:dyDescent="0.2">
      <c r="A391" s="92"/>
      <c r="B391" s="7"/>
      <c r="C391" s="8"/>
      <c r="D391" s="9"/>
      <c r="E391" s="81"/>
      <c r="F391" s="81"/>
      <c r="G391" s="148"/>
      <c r="H391" s="148"/>
      <c r="I391" s="149"/>
      <c r="J391" s="97"/>
    </row>
    <row r="392" spans="1:10" x14ac:dyDescent="0.2">
      <c r="A392" s="92"/>
      <c r="B392" s="23">
        <v>77</v>
      </c>
      <c r="C392" s="24" t="s">
        <v>75</v>
      </c>
      <c r="D392" s="25" t="s">
        <v>103</v>
      </c>
      <c r="E392" s="80">
        <v>481</v>
      </c>
      <c r="F392" s="80">
        <v>180</v>
      </c>
      <c r="G392" s="146">
        <v>1491134.01</v>
      </c>
      <c r="H392" s="146">
        <v>720033.03</v>
      </c>
      <c r="I392" s="147"/>
      <c r="J392" s="97"/>
    </row>
    <row r="393" spans="1:10" x14ac:dyDescent="0.2">
      <c r="A393" s="92"/>
      <c r="B393" s="23"/>
      <c r="C393" s="24"/>
      <c r="D393" s="25" t="s">
        <v>93</v>
      </c>
      <c r="E393" s="80">
        <v>77</v>
      </c>
      <c r="F393" s="80">
        <v>22</v>
      </c>
      <c r="G393" s="146">
        <v>4647612.54</v>
      </c>
      <c r="H393" s="146">
        <v>49408.41</v>
      </c>
      <c r="I393" s="147"/>
      <c r="J393" s="97"/>
    </row>
    <row r="394" spans="1:10" x14ac:dyDescent="0.2">
      <c r="A394" s="92"/>
      <c r="B394" s="23"/>
      <c r="C394" s="24"/>
      <c r="D394" s="25" t="s">
        <v>94</v>
      </c>
      <c r="E394" s="80">
        <v>26</v>
      </c>
      <c r="F394" s="80">
        <v>11</v>
      </c>
      <c r="G394" s="146">
        <v>347848.39</v>
      </c>
      <c r="H394" s="146">
        <v>26036.74</v>
      </c>
      <c r="I394" s="147"/>
      <c r="J394" s="97"/>
    </row>
    <row r="395" spans="1:10" s="3" customFormat="1" x14ac:dyDescent="0.2">
      <c r="A395" s="94"/>
      <c r="B395" s="26"/>
      <c r="C395" s="27"/>
      <c r="D395" s="28" t="s">
        <v>102</v>
      </c>
      <c r="E395" s="29">
        <f>SUM(E392:E394)</f>
        <v>584</v>
      </c>
      <c r="F395" s="29">
        <f>SUM(F392:F394)</f>
        <v>213</v>
      </c>
      <c r="G395" s="113">
        <f>SUM(G392:G394)</f>
        <v>6486594.9399999995</v>
      </c>
      <c r="H395" s="113">
        <f>SUM(H392:H394)</f>
        <v>795478.18</v>
      </c>
      <c r="I395" s="114">
        <f>SUM(G395,H395)</f>
        <v>7282073.1199999992</v>
      </c>
      <c r="J395" s="99"/>
    </row>
    <row r="396" spans="1:10" ht="2.1" customHeight="1" x14ac:dyDescent="0.2">
      <c r="A396" s="92"/>
      <c r="B396" s="7"/>
      <c r="C396" s="8"/>
      <c r="D396" s="9"/>
      <c r="E396" s="81"/>
      <c r="F396" s="81"/>
      <c r="G396" s="148"/>
      <c r="H396" s="148"/>
      <c r="I396" s="149"/>
      <c r="J396" s="97"/>
    </row>
    <row r="397" spans="1:10" ht="12.75" customHeight="1" x14ac:dyDescent="0.2">
      <c r="A397" s="92"/>
      <c r="B397" s="31">
        <v>78</v>
      </c>
      <c r="C397" s="32" t="s">
        <v>76</v>
      </c>
      <c r="D397" s="34" t="s">
        <v>103</v>
      </c>
      <c r="E397" s="70">
        <v>224</v>
      </c>
      <c r="F397" s="70">
        <v>60</v>
      </c>
      <c r="G397" s="138">
        <v>856998.55</v>
      </c>
      <c r="H397" s="138">
        <v>139934.18</v>
      </c>
      <c r="I397" s="139"/>
      <c r="J397" s="97"/>
    </row>
    <row r="398" spans="1:10" x14ac:dyDescent="0.2">
      <c r="A398" s="92"/>
      <c r="B398" s="31"/>
      <c r="C398" s="32"/>
      <c r="D398" s="34" t="s">
        <v>93</v>
      </c>
      <c r="E398" s="70">
        <v>2</v>
      </c>
      <c r="F398" s="70">
        <v>7</v>
      </c>
      <c r="G398" s="138">
        <v>41024.03</v>
      </c>
      <c r="H398" s="138">
        <v>167372.35999999999</v>
      </c>
      <c r="I398" s="139"/>
      <c r="J398" s="97"/>
    </row>
    <row r="399" spans="1:10" x14ac:dyDescent="0.2">
      <c r="A399" s="92"/>
      <c r="B399" s="31"/>
      <c r="C399" s="32"/>
      <c r="D399" s="34" t="s">
        <v>94</v>
      </c>
      <c r="E399" s="70">
        <v>9</v>
      </c>
      <c r="F399" s="70">
        <v>3</v>
      </c>
      <c r="G399" s="138">
        <v>50771.19</v>
      </c>
      <c r="H399" s="138">
        <v>3969.71</v>
      </c>
      <c r="I399" s="139"/>
      <c r="J399" s="97"/>
    </row>
    <row r="400" spans="1:10" s="3" customFormat="1" x14ac:dyDescent="0.2">
      <c r="A400" s="94"/>
      <c r="B400" s="35"/>
      <c r="C400" s="36"/>
      <c r="D400" s="37" t="s">
        <v>102</v>
      </c>
      <c r="E400" s="38">
        <f>SUM(E397:E399)</f>
        <v>235</v>
      </c>
      <c r="F400" s="38">
        <f>SUM(F397:F399)</f>
        <v>70</v>
      </c>
      <c r="G400" s="117">
        <f>SUM(G397:G399)</f>
        <v>948793.77</v>
      </c>
      <c r="H400" s="117">
        <f>SUM(H397:H399)</f>
        <v>311276.25</v>
      </c>
      <c r="I400" s="118">
        <f>SUM(G400,H400)</f>
        <v>1260070.02</v>
      </c>
      <c r="J400" s="99"/>
    </row>
    <row r="401" spans="1:10" ht="2.1" customHeight="1" x14ac:dyDescent="0.2">
      <c r="A401" s="92"/>
      <c r="B401" s="7"/>
      <c r="C401" s="8"/>
      <c r="D401" s="9"/>
      <c r="E401" s="81"/>
      <c r="F401" s="81"/>
      <c r="G401" s="148"/>
      <c r="H401" s="148"/>
      <c r="I401" s="149"/>
      <c r="J401" s="97"/>
    </row>
    <row r="402" spans="1:10" ht="12.75" customHeight="1" x14ac:dyDescent="0.2">
      <c r="A402" s="92"/>
      <c r="B402" s="23">
        <v>79</v>
      </c>
      <c r="C402" s="24" t="s">
        <v>77</v>
      </c>
      <c r="D402" s="25" t="s">
        <v>103</v>
      </c>
      <c r="E402" s="80">
        <v>92</v>
      </c>
      <c r="F402" s="80">
        <v>66</v>
      </c>
      <c r="G402" s="146">
        <v>331060.28999999998</v>
      </c>
      <c r="H402" s="146">
        <v>136422.92000000001</v>
      </c>
      <c r="I402" s="147"/>
      <c r="J402" s="97"/>
    </row>
    <row r="403" spans="1:10" x14ac:dyDescent="0.2">
      <c r="A403" s="92"/>
      <c r="B403" s="23"/>
      <c r="C403" s="24"/>
      <c r="D403" s="25" t="s">
        <v>93</v>
      </c>
      <c r="E403" s="80">
        <v>5</v>
      </c>
      <c r="F403" s="80">
        <v>3</v>
      </c>
      <c r="G403" s="146">
        <v>331027.65999999997</v>
      </c>
      <c r="H403" s="146">
        <v>24118.98</v>
      </c>
      <c r="I403" s="147"/>
      <c r="J403" s="97"/>
    </row>
    <row r="404" spans="1:10" x14ac:dyDescent="0.2">
      <c r="A404" s="92"/>
      <c r="B404" s="23"/>
      <c r="C404" s="24"/>
      <c r="D404" s="25" t="s">
        <v>94</v>
      </c>
      <c r="E404" s="80">
        <v>2</v>
      </c>
      <c r="F404" s="80">
        <v>0</v>
      </c>
      <c r="G404" s="146">
        <v>34290.559999999998</v>
      </c>
      <c r="H404" s="146">
        <v>0</v>
      </c>
      <c r="I404" s="147"/>
      <c r="J404" s="97"/>
    </row>
    <row r="405" spans="1:10" s="3" customFormat="1" x14ac:dyDescent="0.2">
      <c r="A405" s="94"/>
      <c r="B405" s="26"/>
      <c r="C405" s="27"/>
      <c r="D405" s="28" t="s">
        <v>102</v>
      </c>
      <c r="E405" s="29">
        <f>SUM(E402:E404)</f>
        <v>99</v>
      </c>
      <c r="F405" s="29">
        <f>SUM(F402:F404)</f>
        <v>69</v>
      </c>
      <c r="G405" s="113">
        <f>SUM(G402:G404)</f>
        <v>696378.51</v>
      </c>
      <c r="H405" s="113">
        <f>SUM(H402:H404)</f>
        <v>160541.90000000002</v>
      </c>
      <c r="I405" s="114">
        <f>SUM(G405,H405)</f>
        <v>856920.41</v>
      </c>
      <c r="J405" s="99"/>
    </row>
    <row r="406" spans="1:10" ht="2.1" customHeight="1" x14ac:dyDescent="0.2">
      <c r="A406" s="92"/>
      <c r="B406" s="7"/>
      <c r="C406" s="8"/>
      <c r="D406" s="9"/>
      <c r="E406" s="81"/>
      <c r="F406" s="81"/>
      <c r="G406" s="148"/>
      <c r="H406" s="148"/>
      <c r="I406" s="149"/>
      <c r="J406" s="97"/>
    </row>
    <row r="407" spans="1:10" x14ac:dyDescent="0.2">
      <c r="A407" s="92"/>
      <c r="B407" s="31">
        <v>80</v>
      </c>
      <c r="C407" s="32" t="s">
        <v>78</v>
      </c>
      <c r="D407" s="34" t="s">
        <v>103</v>
      </c>
      <c r="E407" s="70">
        <v>109</v>
      </c>
      <c r="F407" s="70">
        <v>55</v>
      </c>
      <c r="G407" s="138">
        <v>432398.25</v>
      </c>
      <c r="H407" s="138">
        <v>251785.84</v>
      </c>
      <c r="I407" s="139"/>
      <c r="J407" s="97"/>
    </row>
    <row r="408" spans="1:10" x14ac:dyDescent="0.2">
      <c r="A408" s="92"/>
      <c r="B408" s="31"/>
      <c r="C408" s="32"/>
      <c r="D408" s="34" t="s">
        <v>93</v>
      </c>
      <c r="E408" s="70">
        <v>5</v>
      </c>
      <c r="F408" s="70">
        <v>9</v>
      </c>
      <c r="G408" s="138">
        <v>67790.259999999995</v>
      </c>
      <c r="H408" s="138">
        <v>57428.12</v>
      </c>
      <c r="I408" s="139"/>
      <c r="J408" s="97"/>
    </row>
    <row r="409" spans="1:10" x14ac:dyDescent="0.2">
      <c r="A409" s="92"/>
      <c r="B409" s="31"/>
      <c r="C409" s="32"/>
      <c r="D409" s="34" t="s">
        <v>94</v>
      </c>
      <c r="E409" s="70">
        <v>2</v>
      </c>
      <c r="F409" s="70">
        <v>0</v>
      </c>
      <c r="G409" s="138">
        <v>295536.26</v>
      </c>
      <c r="H409" s="138">
        <v>0</v>
      </c>
      <c r="I409" s="139"/>
      <c r="J409" s="97"/>
    </row>
    <row r="410" spans="1:10" s="3" customFormat="1" x14ac:dyDescent="0.2">
      <c r="A410" s="94"/>
      <c r="B410" s="35"/>
      <c r="C410" s="36"/>
      <c r="D410" s="37" t="s">
        <v>102</v>
      </c>
      <c r="E410" s="38">
        <f>SUM(E407:E409)</f>
        <v>116</v>
      </c>
      <c r="F410" s="38">
        <f>SUM(F407:F409)</f>
        <v>64</v>
      </c>
      <c r="G410" s="117">
        <f>SUM(G407:G409)</f>
        <v>795724.77</v>
      </c>
      <c r="H410" s="117">
        <f>SUM(H407:H409)</f>
        <v>309213.96000000002</v>
      </c>
      <c r="I410" s="118">
        <f>SUM(G410,H410)</f>
        <v>1104938.73</v>
      </c>
      <c r="J410" s="99"/>
    </row>
    <row r="411" spans="1:10" ht="2.1" customHeight="1" x14ac:dyDescent="0.2">
      <c r="A411" s="92"/>
      <c r="B411" s="7"/>
      <c r="C411" s="8"/>
      <c r="D411" s="9"/>
      <c r="E411" s="81"/>
      <c r="F411" s="81"/>
      <c r="G411" s="148"/>
      <c r="H411" s="148"/>
      <c r="I411" s="149"/>
      <c r="J411" s="97"/>
    </row>
    <row r="412" spans="1:10" x14ac:dyDescent="0.2">
      <c r="A412" s="92"/>
      <c r="B412" s="23">
        <v>81</v>
      </c>
      <c r="C412" s="24" t="s">
        <v>79</v>
      </c>
      <c r="D412" s="25" t="s">
        <v>103</v>
      </c>
      <c r="E412" s="80">
        <v>32</v>
      </c>
      <c r="F412" s="80">
        <v>16</v>
      </c>
      <c r="G412" s="146">
        <v>144736.9</v>
      </c>
      <c r="H412" s="146">
        <v>58977.72</v>
      </c>
      <c r="I412" s="147"/>
      <c r="J412" s="97"/>
    </row>
    <row r="413" spans="1:10" x14ac:dyDescent="0.2">
      <c r="A413" s="92"/>
      <c r="B413" s="23"/>
      <c r="C413" s="24"/>
      <c r="D413" s="25" t="s">
        <v>93</v>
      </c>
      <c r="E413" s="80">
        <v>2</v>
      </c>
      <c r="F413" s="80">
        <v>0</v>
      </c>
      <c r="G413" s="146">
        <v>117901.96</v>
      </c>
      <c r="H413" s="146">
        <v>0</v>
      </c>
      <c r="I413" s="147"/>
      <c r="J413" s="97"/>
    </row>
    <row r="414" spans="1:10" x14ac:dyDescent="0.2">
      <c r="A414" s="92"/>
      <c r="B414" s="23"/>
      <c r="C414" s="24"/>
      <c r="D414" s="25" t="s">
        <v>94</v>
      </c>
      <c r="E414" s="80">
        <v>0</v>
      </c>
      <c r="F414" s="80">
        <v>0</v>
      </c>
      <c r="G414" s="146">
        <v>0</v>
      </c>
      <c r="H414" s="146">
        <v>0</v>
      </c>
      <c r="I414" s="147"/>
      <c r="J414" s="97"/>
    </row>
    <row r="415" spans="1:10" s="3" customFormat="1" x14ac:dyDescent="0.2">
      <c r="A415" s="94"/>
      <c r="B415" s="26"/>
      <c r="C415" s="27"/>
      <c r="D415" s="28" t="s">
        <v>102</v>
      </c>
      <c r="E415" s="29">
        <f>SUM(E412:E414)</f>
        <v>34</v>
      </c>
      <c r="F415" s="29">
        <f>SUM(F412:F414)</f>
        <v>16</v>
      </c>
      <c r="G415" s="113">
        <f>SUM(G412:G414)</f>
        <v>262638.86</v>
      </c>
      <c r="H415" s="113">
        <f>SUM(H412:H414)</f>
        <v>58977.72</v>
      </c>
      <c r="I415" s="114">
        <f>SUM(G415,H415)</f>
        <v>321616.57999999996</v>
      </c>
      <c r="J415" s="99"/>
    </row>
    <row r="416" spans="1:10" ht="2.1" customHeight="1" x14ac:dyDescent="0.2">
      <c r="A416" s="92"/>
      <c r="B416" s="83"/>
      <c r="C416" s="8"/>
      <c r="D416" s="84"/>
      <c r="E416" s="81"/>
      <c r="F416" s="81"/>
      <c r="G416" s="148"/>
      <c r="H416" s="148"/>
      <c r="I416" s="149"/>
      <c r="J416" s="97"/>
    </row>
    <row r="417" spans="1:10" x14ac:dyDescent="0.2">
      <c r="A417" s="92"/>
      <c r="B417" s="31">
        <v>82</v>
      </c>
      <c r="C417" s="32" t="s">
        <v>80</v>
      </c>
      <c r="D417" s="34" t="s">
        <v>103</v>
      </c>
      <c r="E417" s="70">
        <v>42</v>
      </c>
      <c r="F417" s="70">
        <v>1</v>
      </c>
      <c r="G417" s="138">
        <v>174426.25</v>
      </c>
      <c r="H417" s="138">
        <v>3342.9</v>
      </c>
      <c r="I417" s="139"/>
      <c r="J417" s="97"/>
    </row>
    <row r="418" spans="1:10" x14ac:dyDescent="0.2">
      <c r="A418" s="92"/>
      <c r="B418" s="31"/>
      <c r="C418" s="32"/>
      <c r="D418" s="34" t="s">
        <v>93</v>
      </c>
      <c r="E418" s="70">
        <v>0</v>
      </c>
      <c r="F418" s="70">
        <v>0</v>
      </c>
      <c r="G418" s="138">
        <v>0</v>
      </c>
      <c r="H418" s="138">
        <v>0</v>
      </c>
      <c r="I418" s="139"/>
      <c r="J418" s="97"/>
    </row>
    <row r="419" spans="1:10" x14ac:dyDescent="0.2">
      <c r="A419" s="92"/>
      <c r="B419" s="31"/>
      <c r="C419" s="32"/>
      <c r="D419" s="34" t="s">
        <v>94</v>
      </c>
      <c r="E419" s="70">
        <v>0</v>
      </c>
      <c r="F419" s="70">
        <v>0</v>
      </c>
      <c r="G419" s="138">
        <v>0</v>
      </c>
      <c r="H419" s="138">
        <v>0</v>
      </c>
      <c r="I419" s="139"/>
      <c r="J419" s="97"/>
    </row>
    <row r="420" spans="1:10" s="3" customFormat="1" x14ac:dyDescent="0.2">
      <c r="A420" s="94"/>
      <c r="B420" s="35"/>
      <c r="C420" s="36"/>
      <c r="D420" s="37" t="s">
        <v>102</v>
      </c>
      <c r="E420" s="38">
        <f>SUM(E417:E419)</f>
        <v>42</v>
      </c>
      <c r="F420" s="38">
        <f>SUM(F417:F419)</f>
        <v>1</v>
      </c>
      <c r="G420" s="117">
        <f>SUM(G417:G419)</f>
        <v>174426.25</v>
      </c>
      <c r="H420" s="117">
        <f>SUM(H417:H419)</f>
        <v>3342.9</v>
      </c>
      <c r="I420" s="118">
        <f>SUM(G420,H420)</f>
        <v>177769.15</v>
      </c>
      <c r="J420" s="99"/>
    </row>
    <row r="421" spans="1:10" ht="2.1" customHeight="1" x14ac:dyDescent="0.2">
      <c r="A421" s="92"/>
      <c r="B421" s="7"/>
      <c r="C421" s="8"/>
      <c r="D421" s="9"/>
      <c r="E421" s="81"/>
      <c r="F421" s="81"/>
      <c r="G421" s="148"/>
      <c r="H421" s="148"/>
      <c r="I421" s="149"/>
      <c r="J421" s="97"/>
    </row>
    <row r="422" spans="1:10" x14ac:dyDescent="0.2">
      <c r="A422" s="92"/>
      <c r="B422" s="23">
        <v>83</v>
      </c>
      <c r="C422" s="24" t="s">
        <v>81</v>
      </c>
      <c r="D422" s="25" t="s">
        <v>103</v>
      </c>
      <c r="E422" s="80">
        <v>7</v>
      </c>
      <c r="F422" s="80">
        <v>8</v>
      </c>
      <c r="G422" s="146">
        <v>22050.58</v>
      </c>
      <c r="H422" s="146">
        <v>50640.94</v>
      </c>
      <c r="I422" s="147"/>
      <c r="J422" s="97"/>
    </row>
    <row r="423" spans="1:10" x14ac:dyDescent="0.2">
      <c r="A423" s="92"/>
      <c r="B423" s="23"/>
      <c r="C423" s="24"/>
      <c r="D423" s="25" t="s">
        <v>93</v>
      </c>
      <c r="E423" s="80">
        <v>0</v>
      </c>
      <c r="F423" s="80">
        <v>0</v>
      </c>
      <c r="G423" s="146">
        <v>0</v>
      </c>
      <c r="H423" s="146">
        <v>0</v>
      </c>
      <c r="I423" s="147"/>
      <c r="J423" s="97"/>
    </row>
    <row r="424" spans="1:10" x14ac:dyDescent="0.2">
      <c r="A424" s="92"/>
      <c r="B424" s="23"/>
      <c r="C424" s="24"/>
      <c r="D424" s="25" t="s">
        <v>94</v>
      </c>
      <c r="E424" s="80">
        <v>1</v>
      </c>
      <c r="F424" s="80">
        <v>0</v>
      </c>
      <c r="G424" s="146">
        <v>19077.330000000002</v>
      </c>
      <c r="H424" s="146">
        <v>0</v>
      </c>
      <c r="I424" s="147"/>
      <c r="J424" s="97"/>
    </row>
    <row r="425" spans="1:10" s="3" customFormat="1" x14ac:dyDescent="0.2">
      <c r="A425" s="94"/>
      <c r="B425" s="26"/>
      <c r="C425" s="27"/>
      <c r="D425" s="28" t="s">
        <v>102</v>
      </c>
      <c r="E425" s="29">
        <f>SUM(E422:E424)</f>
        <v>8</v>
      </c>
      <c r="F425" s="29">
        <f>SUM(F422:F424)</f>
        <v>8</v>
      </c>
      <c r="G425" s="113">
        <f>SUM(G422:G424)</f>
        <v>41127.910000000003</v>
      </c>
      <c r="H425" s="113">
        <f>SUM(H422:H424)</f>
        <v>50640.94</v>
      </c>
      <c r="I425" s="114">
        <f>SUM(G425,H425)</f>
        <v>91768.85</v>
      </c>
      <c r="J425" s="99"/>
    </row>
    <row r="426" spans="1:10" ht="2.1" customHeight="1" x14ac:dyDescent="0.2">
      <c r="A426" s="92"/>
      <c r="B426" s="7"/>
      <c r="C426" s="8"/>
      <c r="D426" s="9"/>
      <c r="E426" s="81"/>
      <c r="F426" s="81"/>
      <c r="G426" s="148"/>
      <c r="H426" s="148"/>
      <c r="I426" s="149"/>
      <c r="J426" s="97"/>
    </row>
    <row r="427" spans="1:10" x14ac:dyDescent="0.2">
      <c r="A427" s="92"/>
      <c r="B427" s="31">
        <v>84</v>
      </c>
      <c r="C427" s="32" t="s">
        <v>82</v>
      </c>
      <c r="D427" s="34" t="s">
        <v>103</v>
      </c>
      <c r="E427" s="70">
        <v>67</v>
      </c>
      <c r="F427" s="70">
        <v>14</v>
      </c>
      <c r="G427" s="138">
        <v>247678.09</v>
      </c>
      <c r="H427" s="138">
        <v>92531.4</v>
      </c>
      <c r="I427" s="139"/>
      <c r="J427" s="97"/>
    </row>
    <row r="428" spans="1:10" x14ac:dyDescent="0.2">
      <c r="A428" s="92"/>
      <c r="B428" s="31"/>
      <c r="C428" s="32"/>
      <c r="D428" s="34" t="s">
        <v>93</v>
      </c>
      <c r="E428" s="70">
        <v>0</v>
      </c>
      <c r="F428" s="70">
        <v>2</v>
      </c>
      <c r="G428" s="138">
        <v>0</v>
      </c>
      <c r="H428" s="138">
        <v>15127.96</v>
      </c>
      <c r="I428" s="139"/>
      <c r="J428" s="97"/>
    </row>
    <row r="429" spans="1:10" x14ac:dyDescent="0.2">
      <c r="A429" s="92"/>
      <c r="B429" s="31"/>
      <c r="C429" s="32"/>
      <c r="D429" s="34" t="s">
        <v>94</v>
      </c>
      <c r="E429" s="70">
        <v>0</v>
      </c>
      <c r="F429" s="70">
        <v>0</v>
      </c>
      <c r="G429" s="138">
        <v>0</v>
      </c>
      <c r="H429" s="138">
        <v>0</v>
      </c>
      <c r="I429" s="139"/>
      <c r="J429" s="97"/>
    </row>
    <row r="430" spans="1:10" s="3" customFormat="1" x14ac:dyDescent="0.2">
      <c r="A430" s="94"/>
      <c r="B430" s="35"/>
      <c r="C430" s="36"/>
      <c r="D430" s="37" t="s">
        <v>102</v>
      </c>
      <c r="E430" s="38">
        <f>SUM(E427:E429)</f>
        <v>67</v>
      </c>
      <c r="F430" s="38">
        <f>SUM(F427:F429)</f>
        <v>16</v>
      </c>
      <c r="G430" s="117">
        <f>SUM(G427:G429)</f>
        <v>247678.09</v>
      </c>
      <c r="H430" s="117">
        <f>SUM(H427:H429)</f>
        <v>107659.35999999999</v>
      </c>
      <c r="I430" s="118">
        <f>SUM(G430,H430)</f>
        <v>355337.44999999995</v>
      </c>
      <c r="J430" s="99"/>
    </row>
    <row r="431" spans="1:10" ht="2.1" customHeight="1" x14ac:dyDescent="0.2">
      <c r="A431" s="92"/>
      <c r="B431" s="7"/>
      <c r="C431" s="8"/>
      <c r="D431" s="9"/>
      <c r="E431" s="81"/>
      <c r="F431" s="81"/>
      <c r="G431" s="148"/>
      <c r="H431" s="148"/>
      <c r="I431" s="149"/>
      <c r="J431" s="97"/>
    </row>
    <row r="432" spans="1:10" x14ac:dyDescent="0.2">
      <c r="A432" s="92"/>
      <c r="B432" s="23">
        <v>85</v>
      </c>
      <c r="C432" s="24" t="s">
        <v>83</v>
      </c>
      <c r="D432" s="25" t="s">
        <v>103</v>
      </c>
      <c r="E432" s="80">
        <v>62</v>
      </c>
      <c r="F432" s="80">
        <v>26</v>
      </c>
      <c r="G432" s="146">
        <v>680156.71</v>
      </c>
      <c r="H432" s="146">
        <v>62080.52</v>
      </c>
      <c r="I432" s="147"/>
      <c r="J432" s="97"/>
    </row>
    <row r="433" spans="1:10" x14ac:dyDescent="0.2">
      <c r="A433" s="92"/>
      <c r="B433" s="23"/>
      <c r="C433" s="24"/>
      <c r="D433" s="25" t="s">
        <v>93</v>
      </c>
      <c r="E433" s="80">
        <v>20</v>
      </c>
      <c r="F433" s="80">
        <v>42</v>
      </c>
      <c r="G433" s="146">
        <v>1433619.26</v>
      </c>
      <c r="H433" s="146">
        <v>65227.16</v>
      </c>
      <c r="I433" s="147"/>
      <c r="J433" s="97"/>
    </row>
    <row r="434" spans="1:10" x14ac:dyDescent="0.2">
      <c r="A434" s="92"/>
      <c r="B434" s="23"/>
      <c r="C434" s="24"/>
      <c r="D434" s="25" t="s">
        <v>94</v>
      </c>
      <c r="E434" s="80">
        <v>0</v>
      </c>
      <c r="F434" s="80">
        <v>0</v>
      </c>
      <c r="G434" s="146">
        <v>0</v>
      </c>
      <c r="H434" s="146">
        <v>0</v>
      </c>
      <c r="I434" s="147"/>
      <c r="J434" s="97"/>
    </row>
    <row r="435" spans="1:10" s="3" customFormat="1" x14ac:dyDescent="0.2">
      <c r="A435" s="94"/>
      <c r="B435" s="26"/>
      <c r="C435" s="27"/>
      <c r="D435" s="28" t="s">
        <v>102</v>
      </c>
      <c r="E435" s="29">
        <f>SUM(E432:E434)</f>
        <v>82</v>
      </c>
      <c r="F435" s="29">
        <f>SUM(F432:F434)</f>
        <v>68</v>
      </c>
      <c r="G435" s="113">
        <f>SUM(G432:G434)</f>
        <v>2113775.9699999997</v>
      </c>
      <c r="H435" s="113">
        <f>SUM(H432:H434)</f>
        <v>127307.68</v>
      </c>
      <c r="I435" s="114">
        <f>SUM(G435,H435)</f>
        <v>2241083.65</v>
      </c>
      <c r="J435" s="99"/>
    </row>
    <row r="436" spans="1:10" ht="2.1" customHeight="1" x14ac:dyDescent="0.2">
      <c r="A436" s="92"/>
      <c r="B436" s="7"/>
      <c r="C436" s="8"/>
      <c r="D436" s="9"/>
      <c r="E436" s="81"/>
      <c r="F436" s="81"/>
      <c r="G436" s="148"/>
      <c r="H436" s="148"/>
      <c r="I436" s="149"/>
      <c r="J436" s="97"/>
    </row>
    <row r="437" spans="1:10" x14ac:dyDescent="0.2">
      <c r="A437" s="92"/>
      <c r="B437" s="31">
        <v>86</v>
      </c>
      <c r="C437" s="32" t="s">
        <v>84</v>
      </c>
      <c r="D437" s="34" t="s">
        <v>103</v>
      </c>
      <c r="E437" s="70">
        <v>4</v>
      </c>
      <c r="F437" s="70">
        <v>0</v>
      </c>
      <c r="G437" s="138">
        <v>8359.6299999999992</v>
      </c>
      <c r="H437" s="138">
        <v>0</v>
      </c>
      <c r="I437" s="139"/>
      <c r="J437" s="97"/>
    </row>
    <row r="438" spans="1:10" x14ac:dyDescent="0.2">
      <c r="A438" s="92"/>
      <c r="B438" s="31"/>
      <c r="C438" s="32"/>
      <c r="D438" s="34" t="s">
        <v>93</v>
      </c>
      <c r="E438" s="70">
        <v>0</v>
      </c>
      <c r="F438" s="70">
        <v>0</v>
      </c>
      <c r="G438" s="138">
        <v>0</v>
      </c>
      <c r="H438" s="138">
        <v>0</v>
      </c>
      <c r="I438" s="139"/>
      <c r="J438" s="97"/>
    </row>
    <row r="439" spans="1:10" x14ac:dyDescent="0.2">
      <c r="A439" s="92"/>
      <c r="B439" s="31"/>
      <c r="C439" s="32"/>
      <c r="D439" s="34" t="s">
        <v>94</v>
      </c>
      <c r="E439" s="70">
        <v>0</v>
      </c>
      <c r="F439" s="70">
        <v>0</v>
      </c>
      <c r="G439" s="138">
        <v>0</v>
      </c>
      <c r="H439" s="138">
        <v>0</v>
      </c>
      <c r="I439" s="139"/>
      <c r="J439" s="97"/>
    </row>
    <row r="440" spans="1:10" s="3" customFormat="1" x14ac:dyDescent="0.2">
      <c r="A440" s="94"/>
      <c r="B440" s="35"/>
      <c r="C440" s="36"/>
      <c r="D440" s="37" t="s">
        <v>102</v>
      </c>
      <c r="E440" s="38">
        <f>SUM(E437:E439)</f>
        <v>4</v>
      </c>
      <c r="F440" s="38">
        <f>SUM(F437:F439)</f>
        <v>0</v>
      </c>
      <c r="G440" s="117">
        <f>SUM(G437:G439)</f>
        <v>8359.6299999999992</v>
      </c>
      <c r="H440" s="117">
        <f>SUM(H437:H439)</f>
        <v>0</v>
      </c>
      <c r="I440" s="118">
        <f>SUM(G440,H440)</f>
        <v>8359.6299999999992</v>
      </c>
      <c r="J440" s="99"/>
    </row>
    <row r="441" spans="1:10" ht="2.1" customHeight="1" x14ac:dyDescent="0.2">
      <c r="A441" s="92"/>
      <c r="B441" s="7"/>
      <c r="C441" s="8"/>
      <c r="D441" s="9"/>
      <c r="E441" s="81"/>
      <c r="F441" s="81"/>
      <c r="G441" s="148"/>
      <c r="H441" s="148"/>
      <c r="I441" s="149"/>
      <c r="J441" s="97"/>
    </row>
    <row r="442" spans="1:10" ht="12.75" customHeight="1" x14ac:dyDescent="0.2">
      <c r="A442" s="92"/>
      <c r="B442" s="23">
        <v>87</v>
      </c>
      <c r="C442" s="24" t="s">
        <v>85</v>
      </c>
      <c r="D442" s="25" t="s">
        <v>103</v>
      </c>
      <c r="E442" s="80">
        <v>17</v>
      </c>
      <c r="F442" s="80">
        <v>12</v>
      </c>
      <c r="G442" s="146">
        <v>71841.45</v>
      </c>
      <c r="H442" s="146">
        <v>16499.53</v>
      </c>
      <c r="I442" s="147"/>
      <c r="J442" s="97"/>
    </row>
    <row r="443" spans="1:10" x14ac:dyDescent="0.2">
      <c r="A443" s="92"/>
      <c r="B443" s="23"/>
      <c r="C443" s="24"/>
      <c r="D443" s="25" t="s">
        <v>93</v>
      </c>
      <c r="E443" s="80">
        <v>7</v>
      </c>
      <c r="F443" s="80">
        <v>1</v>
      </c>
      <c r="G443" s="146">
        <v>47694.83</v>
      </c>
      <c r="H443" s="146">
        <v>66697.070000000007</v>
      </c>
      <c r="I443" s="147"/>
      <c r="J443" s="97"/>
    </row>
    <row r="444" spans="1:10" x14ac:dyDescent="0.2">
      <c r="A444" s="92"/>
      <c r="B444" s="23"/>
      <c r="C444" s="24"/>
      <c r="D444" s="25" t="s">
        <v>94</v>
      </c>
      <c r="E444" s="80">
        <v>0</v>
      </c>
      <c r="F444" s="80">
        <v>0</v>
      </c>
      <c r="G444" s="146">
        <v>0</v>
      </c>
      <c r="H444" s="146">
        <v>0</v>
      </c>
      <c r="I444" s="147"/>
      <c r="J444" s="97"/>
    </row>
    <row r="445" spans="1:10" s="3" customFormat="1" x14ac:dyDescent="0.2">
      <c r="A445" s="94"/>
      <c r="B445" s="26"/>
      <c r="C445" s="27"/>
      <c r="D445" s="28" t="s">
        <v>102</v>
      </c>
      <c r="E445" s="29">
        <f>SUM(E442:E444)</f>
        <v>24</v>
      </c>
      <c r="F445" s="29">
        <f>SUM(F442:F444)</f>
        <v>13</v>
      </c>
      <c r="G445" s="113">
        <f>SUM(G442:G444)</f>
        <v>119536.28</v>
      </c>
      <c r="H445" s="113">
        <f>SUM(H442:H444)</f>
        <v>83196.600000000006</v>
      </c>
      <c r="I445" s="114">
        <f>SUM(G445,H445)</f>
        <v>202732.88</v>
      </c>
      <c r="J445" s="99"/>
    </row>
    <row r="446" spans="1:10" ht="2.1" customHeight="1" x14ac:dyDescent="0.2">
      <c r="A446" s="92"/>
      <c r="B446" s="7"/>
      <c r="C446" s="8"/>
      <c r="D446" s="9"/>
      <c r="E446" s="81"/>
      <c r="F446" s="81"/>
      <c r="G446" s="148"/>
      <c r="H446" s="148"/>
      <c r="I446" s="149"/>
      <c r="J446" s="97"/>
    </row>
    <row r="447" spans="1:10" x14ac:dyDescent="0.2">
      <c r="A447" s="92"/>
      <c r="B447" s="31">
        <v>88</v>
      </c>
      <c r="C447" s="32" t="s">
        <v>86</v>
      </c>
      <c r="D447" s="34" t="s">
        <v>103</v>
      </c>
      <c r="E447" s="70">
        <v>63</v>
      </c>
      <c r="F447" s="70">
        <v>17</v>
      </c>
      <c r="G447" s="138">
        <v>254933.64</v>
      </c>
      <c r="H447" s="138">
        <v>40924.230000000003</v>
      </c>
      <c r="I447" s="139"/>
      <c r="J447" s="97"/>
    </row>
    <row r="448" spans="1:10" x14ac:dyDescent="0.2">
      <c r="A448" s="92"/>
      <c r="B448" s="31"/>
      <c r="C448" s="32"/>
      <c r="D448" s="34" t="s">
        <v>93</v>
      </c>
      <c r="E448" s="70">
        <v>0</v>
      </c>
      <c r="F448" s="70">
        <v>8</v>
      </c>
      <c r="G448" s="138">
        <v>62405.599999999999</v>
      </c>
      <c r="H448" s="138">
        <v>20394.669999999998</v>
      </c>
      <c r="I448" s="139"/>
      <c r="J448" s="97"/>
    </row>
    <row r="449" spans="1:10" x14ac:dyDescent="0.2">
      <c r="A449" s="92"/>
      <c r="B449" s="31"/>
      <c r="C449" s="32"/>
      <c r="D449" s="34" t="s">
        <v>94</v>
      </c>
      <c r="E449" s="70">
        <v>0</v>
      </c>
      <c r="F449" s="70">
        <v>0</v>
      </c>
      <c r="G449" s="138">
        <v>0</v>
      </c>
      <c r="H449" s="138">
        <v>0</v>
      </c>
      <c r="I449" s="139"/>
      <c r="J449" s="97"/>
    </row>
    <row r="450" spans="1:10" s="3" customFormat="1" x14ac:dyDescent="0.2">
      <c r="A450" s="94"/>
      <c r="B450" s="35"/>
      <c r="C450" s="36"/>
      <c r="D450" s="37" t="s">
        <v>102</v>
      </c>
      <c r="E450" s="38">
        <f>SUM(E447:E449)</f>
        <v>63</v>
      </c>
      <c r="F450" s="38">
        <f>SUM(F447:F449)</f>
        <v>25</v>
      </c>
      <c r="G450" s="117">
        <f>SUM(G447:G449)</f>
        <v>317339.24</v>
      </c>
      <c r="H450" s="117">
        <f>SUM(H447:H449)</f>
        <v>61318.9</v>
      </c>
      <c r="I450" s="118">
        <f>SUM(G450,H450)</f>
        <v>378658.14</v>
      </c>
      <c r="J450" s="99"/>
    </row>
    <row r="451" spans="1:10" ht="2.1" customHeight="1" x14ac:dyDescent="0.2">
      <c r="A451" s="92"/>
      <c r="B451" s="7"/>
      <c r="C451" s="8"/>
      <c r="D451" s="9"/>
      <c r="E451" s="81"/>
      <c r="F451" s="81"/>
      <c r="G451" s="148"/>
      <c r="H451" s="148"/>
      <c r="I451" s="149"/>
      <c r="J451" s="97"/>
    </row>
    <row r="452" spans="1:10" ht="12.75" customHeight="1" x14ac:dyDescent="0.2">
      <c r="A452" s="92"/>
      <c r="B452" s="23">
        <v>89</v>
      </c>
      <c r="C452" s="24" t="s">
        <v>87</v>
      </c>
      <c r="D452" s="25" t="s">
        <v>103</v>
      </c>
      <c r="E452" s="80">
        <v>119</v>
      </c>
      <c r="F452" s="80">
        <v>43</v>
      </c>
      <c r="G452" s="146">
        <v>498681.24</v>
      </c>
      <c r="H452" s="146">
        <v>198007.99</v>
      </c>
      <c r="I452" s="147"/>
      <c r="J452" s="97"/>
    </row>
    <row r="453" spans="1:10" x14ac:dyDescent="0.2">
      <c r="A453" s="92"/>
      <c r="B453" s="23"/>
      <c r="C453" s="24"/>
      <c r="D453" s="25" t="s">
        <v>93</v>
      </c>
      <c r="E453" s="80">
        <v>5</v>
      </c>
      <c r="F453" s="80">
        <v>3</v>
      </c>
      <c r="G453" s="146">
        <v>166590.95000000001</v>
      </c>
      <c r="H453" s="146">
        <v>265963.67</v>
      </c>
      <c r="I453" s="147"/>
      <c r="J453" s="97"/>
    </row>
    <row r="454" spans="1:10" x14ac:dyDescent="0.2">
      <c r="A454" s="92"/>
      <c r="B454" s="23"/>
      <c r="C454" s="24"/>
      <c r="D454" s="25" t="s">
        <v>94</v>
      </c>
      <c r="E454" s="80">
        <v>7</v>
      </c>
      <c r="F454" s="80">
        <v>0</v>
      </c>
      <c r="G454" s="146">
        <v>69995.210000000006</v>
      </c>
      <c r="H454" s="146">
        <v>0</v>
      </c>
      <c r="I454" s="147"/>
      <c r="J454" s="97"/>
    </row>
    <row r="455" spans="1:10" s="3" customFormat="1" x14ac:dyDescent="0.2">
      <c r="A455" s="94"/>
      <c r="B455" s="26"/>
      <c r="C455" s="27"/>
      <c r="D455" s="28" t="s">
        <v>102</v>
      </c>
      <c r="E455" s="29">
        <f>SUM(E452:E454)</f>
        <v>131</v>
      </c>
      <c r="F455" s="29">
        <f>SUM(F452:F454)</f>
        <v>46</v>
      </c>
      <c r="G455" s="113">
        <f>SUM(G452:G454)</f>
        <v>735267.39999999991</v>
      </c>
      <c r="H455" s="113">
        <f>SUM(H452:H454)</f>
        <v>463971.66</v>
      </c>
      <c r="I455" s="114">
        <f>SUM(G455,H455)</f>
        <v>1199239.0599999998</v>
      </c>
      <c r="J455" s="99"/>
    </row>
    <row r="456" spans="1:10" ht="2.1" customHeight="1" x14ac:dyDescent="0.2">
      <c r="A456" s="92"/>
      <c r="B456" s="7"/>
      <c r="C456" s="8"/>
      <c r="D456" s="9"/>
      <c r="E456" s="81"/>
      <c r="F456" s="81"/>
      <c r="G456" s="148"/>
      <c r="H456" s="148"/>
      <c r="I456" s="149"/>
      <c r="J456" s="97"/>
    </row>
    <row r="457" spans="1:10" x14ac:dyDescent="0.2">
      <c r="A457" s="92"/>
      <c r="B457" s="31">
        <v>90</v>
      </c>
      <c r="C457" s="32" t="s">
        <v>88</v>
      </c>
      <c r="D457" s="34" t="s">
        <v>103</v>
      </c>
      <c r="E457" s="70">
        <v>59</v>
      </c>
      <c r="F457" s="70">
        <v>26</v>
      </c>
      <c r="G457" s="138">
        <v>879683.39</v>
      </c>
      <c r="H457" s="138">
        <v>132648.63</v>
      </c>
      <c r="I457" s="139"/>
      <c r="J457" s="97"/>
    </row>
    <row r="458" spans="1:10" x14ac:dyDescent="0.2">
      <c r="A458" s="92"/>
      <c r="B458" s="31"/>
      <c r="C458" s="32"/>
      <c r="D458" s="34" t="s">
        <v>93</v>
      </c>
      <c r="E458" s="70">
        <v>2</v>
      </c>
      <c r="F458" s="70">
        <v>1</v>
      </c>
      <c r="G458" s="138">
        <v>240796.28</v>
      </c>
      <c r="H458" s="138">
        <v>120398.14</v>
      </c>
      <c r="I458" s="139"/>
      <c r="J458" s="97"/>
    </row>
    <row r="459" spans="1:10" x14ac:dyDescent="0.2">
      <c r="A459" s="92"/>
      <c r="B459" s="31"/>
      <c r="C459" s="32"/>
      <c r="D459" s="34" t="s">
        <v>94</v>
      </c>
      <c r="E459" s="70">
        <v>1</v>
      </c>
      <c r="F459" s="70">
        <v>0</v>
      </c>
      <c r="G459" s="138">
        <v>404346.11</v>
      </c>
      <c r="H459" s="138">
        <v>0</v>
      </c>
      <c r="I459" s="139"/>
      <c r="J459" s="97"/>
    </row>
    <row r="460" spans="1:10" s="3" customFormat="1" x14ac:dyDescent="0.2">
      <c r="A460" s="94"/>
      <c r="B460" s="35"/>
      <c r="C460" s="36"/>
      <c r="D460" s="37" t="s">
        <v>102</v>
      </c>
      <c r="E460" s="38">
        <f>SUM(E457:E459)</f>
        <v>62</v>
      </c>
      <c r="F460" s="38">
        <f>SUM(F457:F459)</f>
        <v>27</v>
      </c>
      <c r="G460" s="117">
        <f>SUM(G457:G459)</f>
        <v>1524825.7799999998</v>
      </c>
      <c r="H460" s="117">
        <f>SUM(H457:H459)</f>
        <v>253046.77000000002</v>
      </c>
      <c r="I460" s="118">
        <f>SUM(G460,H460)</f>
        <v>1777872.5499999998</v>
      </c>
      <c r="J460" s="99"/>
    </row>
    <row r="461" spans="1:10" ht="2.1" customHeight="1" x14ac:dyDescent="0.2">
      <c r="A461" s="92"/>
      <c r="B461" s="7"/>
      <c r="C461" s="8"/>
      <c r="D461" s="9"/>
      <c r="E461" s="81"/>
      <c r="F461" s="81"/>
      <c r="G461" s="148"/>
      <c r="H461" s="148"/>
      <c r="I461" s="149"/>
      <c r="J461" s="97"/>
    </row>
    <row r="462" spans="1:10" x14ac:dyDescent="0.2">
      <c r="A462" s="92"/>
      <c r="B462" s="23">
        <v>91</v>
      </c>
      <c r="C462" s="24" t="s">
        <v>89</v>
      </c>
      <c r="D462" s="25" t="s">
        <v>103</v>
      </c>
      <c r="E462" s="80">
        <v>17</v>
      </c>
      <c r="F462" s="80">
        <v>20</v>
      </c>
      <c r="G462" s="146">
        <v>77329</v>
      </c>
      <c r="H462" s="146">
        <v>83479.429999999993</v>
      </c>
      <c r="I462" s="147"/>
      <c r="J462" s="97"/>
    </row>
    <row r="463" spans="1:10" x14ac:dyDescent="0.2">
      <c r="A463" s="92"/>
      <c r="B463" s="23"/>
      <c r="C463" s="24"/>
      <c r="D463" s="25" t="s">
        <v>93</v>
      </c>
      <c r="E463" s="80">
        <v>2</v>
      </c>
      <c r="F463" s="80">
        <v>1</v>
      </c>
      <c r="G463" s="146">
        <v>0</v>
      </c>
      <c r="H463" s="146">
        <v>114818.4</v>
      </c>
      <c r="I463" s="147"/>
      <c r="J463" s="97"/>
    </row>
    <row r="464" spans="1:10" x14ac:dyDescent="0.2">
      <c r="A464" s="92"/>
      <c r="B464" s="23"/>
      <c r="C464" s="24"/>
      <c r="D464" s="25" t="s">
        <v>94</v>
      </c>
      <c r="E464" s="80">
        <v>0</v>
      </c>
      <c r="F464" s="80">
        <v>3</v>
      </c>
      <c r="G464" s="146">
        <v>0</v>
      </c>
      <c r="H464" s="146">
        <v>9748.26</v>
      </c>
      <c r="I464" s="147"/>
      <c r="J464" s="97"/>
    </row>
    <row r="465" spans="1:11" s="3" customFormat="1" x14ac:dyDescent="0.2">
      <c r="A465" s="94"/>
      <c r="B465" s="26"/>
      <c r="C465" s="27"/>
      <c r="D465" s="28" t="s">
        <v>102</v>
      </c>
      <c r="E465" s="29">
        <f>SUM(E462:E464)</f>
        <v>19</v>
      </c>
      <c r="F465" s="29">
        <f>SUM(F462:F464)</f>
        <v>24</v>
      </c>
      <c r="G465" s="113">
        <f>SUM(G462:G464)</f>
        <v>77329</v>
      </c>
      <c r="H465" s="113">
        <f>SUM(H462:H464)</f>
        <v>208046.09</v>
      </c>
      <c r="I465" s="114">
        <f>SUM(G465,H465)</f>
        <v>285375.08999999997</v>
      </c>
      <c r="J465" s="99"/>
    </row>
    <row r="466" spans="1:11" ht="2.1" customHeight="1" x14ac:dyDescent="0.2">
      <c r="A466" s="92"/>
      <c r="B466" s="7"/>
      <c r="C466" s="8"/>
      <c r="D466" s="9"/>
      <c r="E466" s="81"/>
      <c r="F466" s="81"/>
      <c r="G466" s="148"/>
      <c r="H466" s="148"/>
      <c r="I466" s="149"/>
      <c r="J466" s="97"/>
    </row>
    <row r="467" spans="1:11" x14ac:dyDescent="0.2">
      <c r="A467" s="92"/>
      <c r="B467" s="31">
        <v>92</v>
      </c>
      <c r="C467" s="32" t="s">
        <v>90</v>
      </c>
      <c r="D467" s="34" t="s">
        <v>103</v>
      </c>
      <c r="E467" s="70">
        <v>18</v>
      </c>
      <c r="F467" s="70">
        <v>15</v>
      </c>
      <c r="G467" s="138">
        <v>68201.240000000005</v>
      </c>
      <c r="H467" s="138">
        <v>10044.99</v>
      </c>
      <c r="I467" s="139"/>
      <c r="J467" s="97"/>
    </row>
    <row r="468" spans="1:11" x14ac:dyDescent="0.2">
      <c r="A468" s="92"/>
      <c r="B468" s="31"/>
      <c r="C468" s="32"/>
      <c r="D468" s="34" t="s">
        <v>93</v>
      </c>
      <c r="E468" s="70">
        <v>0</v>
      </c>
      <c r="F468" s="70">
        <v>0</v>
      </c>
      <c r="G468" s="138">
        <v>0</v>
      </c>
      <c r="H468" s="138">
        <v>0</v>
      </c>
      <c r="I468" s="139"/>
      <c r="J468" s="97"/>
    </row>
    <row r="469" spans="1:11" x14ac:dyDescent="0.2">
      <c r="A469" s="92"/>
      <c r="B469" s="31"/>
      <c r="C469" s="32"/>
      <c r="D469" s="34" t="s">
        <v>94</v>
      </c>
      <c r="E469" s="70">
        <v>0</v>
      </c>
      <c r="F469" s="70">
        <v>0</v>
      </c>
      <c r="G469" s="138">
        <v>0</v>
      </c>
      <c r="H469" s="138">
        <v>0</v>
      </c>
      <c r="I469" s="139"/>
      <c r="J469" s="97"/>
    </row>
    <row r="470" spans="1:11" s="3" customFormat="1" x14ac:dyDescent="0.2">
      <c r="A470" s="94"/>
      <c r="B470" s="35"/>
      <c r="C470" s="36"/>
      <c r="D470" s="37" t="s">
        <v>102</v>
      </c>
      <c r="E470" s="38">
        <f>SUM(E467:E469)</f>
        <v>18</v>
      </c>
      <c r="F470" s="38">
        <f>SUM(F467:F469)</f>
        <v>15</v>
      </c>
      <c r="G470" s="117">
        <f>SUM(G467:G469)</f>
        <v>68201.240000000005</v>
      </c>
      <c r="H470" s="117">
        <f>SUM(H467:H469)</f>
        <v>10044.99</v>
      </c>
      <c r="I470" s="118">
        <f>SUM(G470,H470)</f>
        <v>78246.23000000001</v>
      </c>
      <c r="J470" s="99"/>
    </row>
    <row r="471" spans="1:11" ht="2.1" customHeight="1" x14ac:dyDescent="0.2">
      <c r="A471" s="92"/>
      <c r="B471" s="7"/>
      <c r="C471" s="8"/>
      <c r="D471" s="9"/>
      <c r="E471" s="81"/>
      <c r="F471" s="81"/>
      <c r="G471" s="148"/>
      <c r="H471" s="148"/>
      <c r="I471" s="149"/>
      <c r="J471" s="97"/>
    </row>
    <row r="472" spans="1:11" x14ac:dyDescent="0.2">
      <c r="A472" s="92"/>
      <c r="B472" s="23">
        <v>93</v>
      </c>
      <c r="C472" s="24" t="s">
        <v>91</v>
      </c>
      <c r="D472" s="25" t="s">
        <v>103</v>
      </c>
      <c r="E472" s="80">
        <v>117</v>
      </c>
      <c r="F472" s="80">
        <v>60</v>
      </c>
      <c r="G472" s="146">
        <v>499683.86</v>
      </c>
      <c r="H472" s="146">
        <v>272160.12</v>
      </c>
      <c r="I472" s="147"/>
      <c r="J472" s="97"/>
    </row>
    <row r="473" spans="1:11" x14ac:dyDescent="0.2">
      <c r="A473" s="92"/>
      <c r="B473" s="23"/>
      <c r="C473" s="85"/>
      <c r="D473" s="25" t="s">
        <v>93</v>
      </c>
      <c r="E473" s="80">
        <v>1</v>
      </c>
      <c r="F473" s="80">
        <v>0</v>
      </c>
      <c r="G473" s="146">
        <v>21776.3</v>
      </c>
      <c r="H473" s="146">
        <v>0</v>
      </c>
      <c r="I473" s="147"/>
      <c r="J473" s="97"/>
    </row>
    <row r="474" spans="1:11" ht="12.75" customHeight="1" x14ac:dyDescent="0.2">
      <c r="A474" s="92"/>
      <c r="B474" s="23"/>
      <c r="C474" s="85"/>
      <c r="D474" s="25" t="s">
        <v>94</v>
      </c>
      <c r="E474" s="80">
        <v>0</v>
      </c>
      <c r="F474" s="80">
        <v>1</v>
      </c>
      <c r="G474" s="146">
        <v>0</v>
      </c>
      <c r="H474" s="146">
        <v>11434.24</v>
      </c>
      <c r="I474" s="147"/>
      <c r="J474" s="97"/>
    </row>
    <row r="475" spans="1:11" s="3" customFormat="1" x14ac:dyDescent="0.2">
      <c r="A475" s="94"/>
      <c r="B475" s="26"/>
      <c r="C475" s="86"/>
      <c r="D475" s="28" t="s">
        <v>102</v>
      </c>
      <c r="E475" s="29">
        <f>SUM(E472:E474)</f>
        <v>118</v>
      </c>
      <c r="F475" s="29">
        <f>SUM(F472:F474)</f>
        <v>61</v>
      </c>
      <c r="G475" s="113">
        <f>SUM(G472:G474)</f>
        <v>521460.16</v>
      </c>
      <c r="H475" s="113">
        <f>SUM(H472:H474)</f>
        <v>283594.36</v>
      </c>
      <c r="I475" s="114">
        <f>SUM(G475,H475)</f>
        <v>805054.52</v>
      </c>
      <c r="J475" s="99"/>
    </row>
    <row r="476" spans="1:11" ht="2.1" customHeight="1" x14ac:dyDescent="0.2">
      <c r="A476" s="92"/>
      <c r="B476" s="7"/>
      <c r="C476" s="87"/>
      <c r="D476" s="88"/>
      <c r="E476" s="10"/>
      <c r="F476" s="10"/>
      <c r="G476" s="107"/>
      <c r="H476" s="107"/>
      <c r="I476" s="108"/>
      <c r="J476" s="97"/>
    </row>
    <row r="477" spans="1:11" ht="2.1" customHeight="1" x14ac:dyDescent="0.2">
      <c r="A477" s="92"/>
      <c r="B477" s="56"/>
      <c r="C477" s="57"/>
      <c r="D477" s="58"/>
      <c r="E477" s="59"/>
      <c r="F477" s="59"/>
      <c r="G477" s="127"/>
      <c r="H477" s="127"/>
      <c r="I477" s="127"/>
      <c r="J477" s="97"/>
    </row>
    <row r="478" spans="1:11" x14ac:dyDescent="0.2">
      <c r="A478" s="181"/>
      <c r="B478" s="178"/>
      <c r="C478" s="178"/>
      <c r="D478" s="178"/>
      <c r="E478" s="178"/>
      <c r="F478" s="178"/>
      <c r="G478" s="179"/>
      <c r="H478" s="179"/>
      <c r="I478" s="179"/>
      <c r="J478" s="181"/>
    </row>
    <row r="479" spans="1:11" ht="15.75" x14ac:dyDescent="0.2">
      <c r="A479" s="181"/>
      <c r="B479" s="184" t="s">
        <v>116</v>
      </c>
      <c r="C479" s="180"/>
      <c r="D479" s="180"/>
      <c r="E479" s="180"/>
      <c r="F479" s="180"/>
      <c r="G479" s="180"/>
      <c r="H479" s="180"/>
      <c r="I479" s="180"/>
      <c r="J479" s="181"/>
      <c r="K479" s="104"/>
    </row>
    <row r="480" spans="1:11" x14ac:dyDescent="0.2">
      <c r="A480" s="181"/>
      <c r="B480" s="181"/>
      <c r="C480" s="181"/>
      <c r="D480" s="181"/>
      <c r="E480" s="181"/>
      <c r="F480" s="181"/>
      <c r="G480" s="182"/>
      <c r="H480" s="182"/>
      <c r="I480" s="182"/>
      <c r="J480" s="181"/>
    </row>
    <row r="481" spans="1:10" x14ac:dyDescent="0.2">
      <c r="A481" s="181"/>
      <c r="B481" s="181"/>
      <c r="C481" s="181"/>
      <c r="D481" s="181"/>
      <c r="E481" s="181"/>
      <c r="F481" s="181"/>
      <c r="G481" s="182"/>
      <c r="H481" s="182"/>
      <c r="I481" s="182"/>
      <c r="J481" s="181"/>
    </row>
    <row r="482" spans="1:10" x14ac:dyDescent="0.2">
      <c r="A482" s="181"/>
      <c r="B482" s="181"/>
      <c r="C482" s="181"/>
      <c r="D482" s="181"/>
      <c r="E482" s="181"/>
      <c r="F482" s="181"/>
      <c r="G482" s="182"/>
      <c r="H482" s="182"/>
      <c r="I482" s="182"/>
      <c r="J482" s="181"/>
    </row>
    <row r="483" spans="1:10" x14ac:dyDescent="0.2">
      <c r="A483" s="181"/>
      <c r="B483" s="181"/>
      <c r="C483" s="181"/>
      <c r="D483" s="181"/>
      <c r="E483" s="181"/>
      <c r="F483" s="181"/>
      <c r="G483" s="182"/>
      <c r="H483" s="182"/>
      <c r="I483" s="182"/>
      <c r="J483" s="181"/>
    </row>
    <row r="484" spans="1:10" x14ac:dyDescent="0.2">
      <c r="A484" s="181"/>
      <c r="B484" s="181"/>
      <c r="C484" s="181"/>
      <c r="D484" s="181"/>
      <c r="E484" s="181"/>
      <c r="F484" s="181"/>
      <c r="G484" s="182"/>
      <c r="H484" s="182"/>
      <c r="I484" s="182"/>
      <c r="J484" s="181"/>
    </row>
    <row r="485" spans="1:10" x14ac:dyDescent="0.2">
      <c r="A485" s="181"/>
      <c r="B485" s="181"/>
      <c r="C485" s="181"/>
      <c r="D485" s="181"/>
      <c r="E485" s="181"/>
      <c r="F485" s="181"/>
      <c r="G485" s="182"/>
      <c r="H485" s="182"/>
      <c r="I485" s="182"/>
      <c r="J485" s="181"/>
    </row>
    <row r="486" spans="1:10" x14ac:dyDescent="0.2">
      <c r="A486" s="181"/>
      <c r="B486" s="181"/>
      <c r="C486" s="181"/>
      <c r="D486" s="181"/>
      <c r="E486" s="181"/>
      <c r="F486" s="181"/>
      <c r="G486" s="182"/>
      <c r="H486" s="182"/>
      <c r="I486" s="182"/>
      <c r="J486" s="181"/>
    </row>
    <row r="487" spans="1:10" x14ac:dyDescent="0.2">
      <c r="A487" s="181"/>
      <c r="B487" s="185" t="s">
        <v>114</v>
      </c>
      <c r="C487" s="183"/>
      <c r="D487" s="183"/>
      <c r="E487" s="183"/>
      <c r="F487" s="183"/>
      <c r="G487" s="183"/>
      <c r="H487" s="183"/>
      <c r="I487" s="183"/>
      <c r="J487" s="181"/>
    </row>
    <row r="488" spans="1:10" x14ac:dyDescent="0.2">
      <c r="A488" s="181"/>
      <c r="B488" s="183"/>
      <c r="C488" s="183"/>
      <c r="D488" s="183"/>
      <c r="E488" s="183"/>
      <c r="F488" s="183"/>
      <c r="G488" s="183"/>
      <c r="H488" s="183"/>
      <c r="I488" s="183"/>
      <c r="J488" s="181"/>
    </row>
    <row r="489" spans="1:10" x14ac:dyDescent="0.2">
      <c r="A489" s="181"/>
      <c r="B489" s="181"/>
      <c r="C489" s="181"/>
      <c r="D489" s="181"/>
      <c r="E489" s="89"/>
      <c r="F489" s="89"/>
      <c r="G489" s="152"/>
      <c r="H489" s="152"/>
      <c r="I489" s="152"/>
      <c r="J489" s="181"/>
    </row>
    <row r="490" spans="1:10" ht="12.75" customHeight="1" x14ac:dyDescent="0.2">
      <c r="A490" s="181"/>
      <c r="B490" s="181"/>
      <c r="C490" s="181"/>
      <c r="D490" s="92"/>
      <c r="E490" s="174" t="s">
        <v>96</v>
      </c>
      <c r="F490" s="175" t="s">
        <v>97</v>
      </c>
      <c r="G490" s="176" t="s">
        <v>111</v>
      </c>
      <c r="H490" s="176" t="s">
        <v>112</v>
      </c>
      <c r="I490" s="177" t="s">
        <v>110</v>
      </c>
      <c r="J490" s="97"/>
    </row>
    <row r="491" spans="1:10" x14ac:dyDescent="0.2">
      <c r="A491" s="181"/>
      <c r="B491" s="181"/>
      <c r="C491" s="181"/>
      <c r="D491" s="92"/>
      <c r="E491" s="166"/>
      <c r="F491" s="163"/>
      <c r="G491" s="164"/>
      <c r="H491" s="164"/>
      <c r="I491" s="167"/>
      <c r="J491" s="97"/>
    </row>
    <row r="492" spans="1:10" x14ac:dyDescent="0.2">
      <c r="A492" s="181"/>
      <c r="B492" s="181"/>
      <c r="C492" s="181"/>
      <c r="D492" s="92"/>
      <c r="E492" s="166"/>
      <c r="F492" s="163"/>
      <c r="G492" s="164"/>
      <c r="H492" s="164"/>
      <c r="I492" s="167"/>
      <c r="J492" s="97"/>
    </row>
    <row r="493" spans="1:10" x14ac:dyDescent="0.2">
      <c r="A493" s="181"/>
      <c r="B493" s="181"/>
      <c r="C493" s="181"/>
      <c r="D493" s="92"/>
      <c r="E493" s="166"/>
      <c r="F493" s="163"/>
      <c r="G493" s="164"/>
      <c r="H493" s="164"/>
      <c r="I493" s="167"/>
      <c r="J493" s="97"/>
    </row>
    <row r="494" spans="1:10" ht="12.75" customHeight="1" x14ac:dyDescent="0.2">
      <c r="A494" s="181"/>
      <c r="B494" s="181"/>
      <c r="C494" s="181"/>
      <c r="D494" s="92"/>
      <c r="E494" s="166"/>
      <c r="F494" s="163"/>
      <c r="G494" s="164"/>
      <c r="H494" s="164"/>
      <c r="I494" s="167"/>
      <c r="J494" s="97"/>
    </row>
    <row r="495" spans="1:10" ht="2.1" customHeight="1" x14ac:dyDescent="0.2">
      <c r="A495" s="92"/>
      <c r="B495" s="90"/>
      <c r="C495" s="90"/>
      <c r="D495" s="90"/>
      <c r="E495" s="90"/>
      <c r="F495" s="90"/>
      <c r="G495" s="153"/>
      <c r="H495" s="153"/>
      <c r="I495" s="153"/>
      <c r="J495" s="97"/>
    </row>
    <row r="496" spans="1:10" ht="12.75" customHeight="1" x14ac:dyDescent="0.2">
      <c r="A496" s="92"/>
      <c r="B496" s="171" t="s">
        <v>98</v>
      </c>
      <c r="C496" s="171"/>
      <c r="D496" s="171"/>
      <c r="E496" s="154">
        <f>SUM(E472,E467,E462,E457,E452,E447,E442,E437,E432,E427,E422,E417,E412,E407,E402,E397,E392,E387,E382,E377,E372,E367,E362,E357,E352,E347,E342,E337,E332,E327,E322,E317,E312,E307,E302,E297,E292,E287,E282,E277,E272,E267,E262,E257,E252,E247,E242,E237,E232,E227,E222,E217,E212,E207,E202,E197,E192,E187,E182,E177,E172,E167,E162,E157,E152,E147,E142,E137,E132,E127,E122,E117,E112,E107,E102,E97,E92,E87,E82,E77,E72,E67,E62,E57,E49,E44,E39,E34,E29,E24,E19,E14,E9)</f>
        <v>9280</v>
      </c>
      <c r="F496" s="154">
        <f t="shared" ref="F496:H499" si="0">SUM(F472,F467,F462,F457,F452,F447,F442,F437,F432,F427,F422,F417,F412,F407,F402,F397,F392,F387,F382,F377,F372,F367,F362,F357,F352,F347,F342,F337,F332,F327,F322,F317,F312,F307,F302,F297,F292,F287,F282,F277,F272,F267,F262,F257,F252,F247,F242,F237,F232,F227,F222,F217,F212,F207,F202,F197,F192,F187,F182,F177,F172,F167,F162,F157,F152,F147,F142,F137,F132,F127,F122,F117,F112,F107,F102,F97,F92,F87,F82,F77,F72,F67,F62,F57,F49,F44,F39,F34,F29,F24,F19,F14,F9)</f>
        <v>3707</v>
      </c>
      <c r="G496" s="155">
        <f t="shared" si="0"/>
        <v>45020778.530000016</v>
      </c>
      <c r="H496" s="155">
        <f t="shared" si="0"/>
        <v>16439044.239999998</v>
      </c>
      <c r="I496" s="156"/>
      <c r="J496" s="97"/>
    </row>
    <row r="497" spans="1:10" ht="12.75" customHeight="1" x14ac:dyDescent="0.2">
      <c r="A497" s="92"/>
      <c r="B497" s="173" t="s">
        <v>99</v>
      </c>
      <c r="C497" s="173"/>
      <c r="D497" s="173"/>
      <c r="E497" s="157">
        <f>SUM(E473,E468,E463,E458,E453,E448,E443,E438,E433,E428,E423,E418,E413,E408,E403,E398,E393,E388,E383,E378,E373,E368,E363,E358,E353,E348,E343,E338,E333,E328,E323,E318,E313,E308,E303,E298,E293,E288,E283,E278,E273,E268,E263,E258,E253,E248,E243,E238,E233,E228,E223,E218,E213,E208,E203,E198,E193,E188,E183,E178,E173,E168,E163,E158,E153,E148,E143,E138,E133,E128,E123,E118,E113,E108,E103,E98,E93,E88,E83,E78,E73,E68,E63,E58,E50,E45,E40,E35,E30,E25,E20,E15,E10)</f>
        <v>735</v>
      </c>
      <c r="F497" s="157">
        <f t="shared" si="0"/>
        <v>596</v>
      </c>
      <c r="G497" s="143">
        <f t="shared" si="0"/>
        <v>19512114.620000001</v>
      </c>
      <c r="H497" s="143">
        <f t="shared" si="0"/>
        <v>7981265.6099999985</v>
      </c>
      <c r="I497" s="158"/>
      <c r="J497" s="97"/>
    </row>
    <row r="498" spans="1:10" ht="12.75" customHeight="1" x14ac:dyDescent="0.2">
      <c r="A498" s="92"/>
      <c r="B498" s="171" t="s">
        <v>100</v>
      </c>
      <c r="C498" s="171"/>
      <c r="D498" s="171"/>
      <c r="E498" s="154">
        <f>SUM(E474,E469,E464,E459,E454,E449,E444,E439,E434,E429,E424,E419,E414,E409,E404,E399,E394,E389,E384,E379,E374,E369,E364,E359,E354,E349,E344,E339,E334,E329,E324,E319,E314,E309,E304,E299,E294,E289,E284,E279,E274,E269,E264,E259,E254,E249,E244,E239,E234,E229,E224,E219,E214,E209,E204,E199,E194,E189,E184,E179,E174,E169,E164,E159,E154,E149,E144,E139,E134,E129,E124,E119,E114,E109,E104,E99,E94,E89,E84,E79,E74,E69,E64,E59,E51,E46,E41,E36,E31,E26,E21,E16,E11)</f>
        <v>375</v>
      </c>
      <c r="F498" s="154">
        <f t="shared" si="0"/>
        <v>107</v>
      </c>
      <c r="G498" s="155">
        <f t="shared" si="0"/>
        <v>9698272.0900000017</v>
      </c>
      <c r="H498" s="155">
        <f t="shared" si="0"/>
        <v>2881710.0300000003</v>
      </c>
      <c r="I498" s="156"/>
      <c r="J498" s="97"/>
    </row>
    <row r="499" spans="1:10" ht="12.75" customHeight="1" x14ac:dyDescent="0.2">
      <c r="A499" s="92"/>
      <c r="B499" s="173" t="s">
        <v>101</v>
      </c>
      <c r="C499" s="173"/>
      <c r="D499" s="173"/>
      <c r="E499" s="157">
        <f>SUM(E475,E470,E465,E460,E455,E450,E445,E440,E435,E430,E425,E420,E415,E410,E405,E400,E395,E390,E385,E380,E375,E370,E365,E360,E355,E350,E345,E340,E335,E330,E325,E320,E315,E310,E305,E300,E295,E290,E285,E280,E275,E270,E265,E260,E255,E250,E245,E240,E235,E230,E225,E220,E215,E210,E205,E200,E195,E190,E185,E180,E175,E170,E165,E160,E155,E150,E145,E140,E135,E130,E125,E120,E115,E110,E105,E100,E95,E90,E85,E80,E75,E70,E65,E60,E52,E47,E42,E37,E32,E27,E22,E17,E12)</f>
        <v>10390</v>
      </c>
      <c r="F499" s="157">
        <f t="shared" si="0"/>
        <v>4410</v>
      </c>
      <c r="G499" s="143">
        <f t="shared" si="0"/>
        <v>74231165.24000001</v>
      </c>
      <c r="H499" s="143">
        <f t="shared" si="0"/>
        <v>27302019.879999992</v>
      </c>
      <c r="I499" s="143">
        <f>SUM(I475,I470,I465,I460,I455,I450,I445,I440,I435,I430,I425,I420,I415,I410,I405,I400,I395,I390,I385,I380,I375,I370,I365,I360,I355,I350,I345,I340,I335,I330,I325,I320,I315,I310,I305,I300,I295,I290,I285,I280,I275,I270,I265,I260,I255,I250,I245,I240,I235,I230,I225,I220,I215,I210,I205,I200,I195,I190,I185,I180,I175,I170,I165,I160,I155,I150,I145,I140,I135,I130,I125,I120,I115,I110,I105,I100,I95,I90,I85,I80,I75,I70,I65,I60,I52,I47,I42,I37,I32,I27,I22,I17,I12)</f>
        <v>101533185.11999996</v>
      </c>
      <c r="J499" s="97"/>
    </row>
    <row r="500" spans="1:10" x14ac:dyDescent="0.2">
      <c r="E500" s="104" t="s">
        <v>104</v>
      </c>
    </row>
    <row r="501" spans="1:10" s="106" customFormat="1" ht="18.75" x14ac:dyDescent="0.2">
      <c r="A501" s="105"/>
      <c r="B501" s="172"/>
      <c r="C501" s="172"/>
      <c r="D501" s="172"/>
      <c r="E501" s="172"/>
      <c r="F501" s="172"/>
      <c r="G501" s="172"/>
      <c r="H501" s="172"/>
      <c r="I501" s="172"/>
      <c r="J501" s="105"/>
    </row>
  </sheetData>
  <sheetProtection algorithmName="SHA-512" hashValue="dOkdQD+CWiCe3PTURjfUytns2doh+/+76iw9SvrwCEvkeChr575QH3ahGFNlZbpFdLW/+H7/CfDXmoB4e4JTWQ==" saltValue="Rv8AtQ7fRrnszdRfK5p91A==" spinCount="100000" sheet="1" objects="1" scenarios="1"/>
  <mergeCells count="20">
    <mergeCell ref="B496:D496"/>
    <mergeCell ref="B501:I501"/>
    <mergeCell ref="B497:D497"/>
    <mergeCell ref="B498:D498"/>
    <mergeCell ref="E490:E494"/>
    <mergeCell ref="B499:D499"/>
    <mergeCell ref="B1:I1"/>
    <mergeCell ref="F490:F494"/>
    <mergeCell ref="B487:I488"/>
    <mergeCell ref="G490:G494"/>
    <mergeCell ref="H490:H494"/>
    <mergeCell ref="B3:D6"/>
    <mergeCell ref="E3:E7"/>
    <mergeCell ref="F3:F7"/>
    <mergeCell ref="G3:G7"/>
    <mergeCell ref="H3:H7"/>
    <mergeCell ref="I3:I7"/>
    <mergeCell ref="I490:I494"/>
    <mergeCell ref="B55:I55"/>
    <mergeCell ref="B479:I479"/>
  </mergeCells>
  <hyperlinks>
    <hyperlink ref="B1:I1" r:id="rId1" display="https://nebraskalegislature.gov/laws/statutes.php?statute=77-2015" xr:uid="{37F0D1F1-E43D-49EA-A1EF-1401DE023A99}"/>
  </hyperlinks>
  <printOptions horizontalCentered="1"/>
  <pageMargins left="0.25" right="0.25" top="0.75" bottom="0.75" header="0.3" footer="0.3"/>
  <pageSetup scale="83" fitToHeight="0" orientation="portrait" r:id="rId2"/>
  <headerFooter>
    <oddFooter>&amp;C&amp;P of &amp;N</oddFooter>
  </headerFooter>
  <rowBreaks count="7" manualBreakCount="7">
    <brk id="56" max="9" man="1"/>
    <brk id="121" max="9" man="1"/>
    <brk id="186" max="9" man="1"/>
    <brk id="251" max="9" man="1"/>
    <brk id="316" max="9" man="1"/>
    <brk id="381" max="9" man="1"/>
    <brk id="446" max="9" man="1"/>
  </rowBreaks>
  <ignoredErrors>
    <ignoredError sqref="E180:F180 E350:F350 E380 E17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2026 Inheritance Taxes Paid</vt:lpstr>
      <vt:lpstr>'2026 Inheritance Taxes Paid'!Print_Area</vt:lpstr>
      <vt:lpstr>'2026 Inheritance Taxes Paid'!Print_Titles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Ganadal, Suvarna</dc:creator>
  <cp:lastModifiedBy>West, Rachel</cp:lastModifiedBy>
  <cp:lastPrinted>2026-08-31T20:42:58Z</cp:lastPrinted>
  <dcterms:created xsi:type="dcterms:W3CDTF">2023-08-14T15:57:19Z</dcterms:created>
  <dcterms:modified xsi:type="dcterms:W3CDTF">2026-09-01T13:41:26Z</dcterms:modified>
</cp:coreProperties>
</file>