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(M) PAT-Shared\1_a FRONT FOLDERS\Inheritance Tax Reporting\2025\"/>
    </mc:Choice>
  </mc:AlternateContent>
  <xr:revisionPtr revIDLastSave="0" documentId="13_ncr:1_{837742E9-CEE6-4B89-A244-2D4197FEA7F1}" xr6:coauthVersionLast="47" xr6:coauthVersionMax="47" xr10:uidLastSave="{00000000-0000-0000-0000-000000000000}"/>
  <bookViews>
    <workbookView xWindow="28740" yWindow="750" windowWidth="22140" windowHeight="12870" xr2:uid="{00000000-000D-0000-FFFF-FFFF00000000}"/>
  </bookViews>
  <sheets>
    <sheet name="2025 Inheritance Taxes Paid" sheetId="4" r:id="rId1"/>
  </sheets>
  <definedNames>
    <definedName name="_xlnm.Print_Area" localSheetId="0">'2025 Inheritance Taxes Paid'!$B$1:$I$496</definedName>
    <definedName name="_xlnm.Print_Titles" localSheetId="0">'2025 Inheritance Taxes Paid'!$3:$7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6" i="4" l="1"/>
  <c r="F462" i="4"/>
  <c r="F467" i="4"/>
  <c r="F494" i="4"/>
  <c r="F493" i="4"/>
  <c r="I2" i="4"/>
  <c r="H2" i="4"/>
  <c r="G2" i="4"/>
  <c r="F2" i="4"/>
  <c r="E2" i="4"/>
  <c r="H22" i="4"/>
  <c r="G22" i="4"/>
  <c r="F22" i="4"/>
  <c r="E22" i="4"/>
  <c r="G372" i="4" l="1"/>
  <c r="H372" i="4"/>
  <c r="H342" i="4"/>
  <c r="G342" i="4"/>
  <c r="H322" i="4"/>
  <c r="G322" i="4"/>
  <c r="H277" i="4"/>
  <c r="G277" i="4"/>
  <c r="H217" i="4"/>
  <c r="G217" i="4"/>
  <c r="H212" i="4"/>
  <c r="G212" i="4"/>
  <c r="H207" i="4"/>
  <c r="G207" i="4"/>
  <c r="H202" i="4"/>
  <c r="G202" i="4"/>
  <c r="H182" i="4"/>
  <c r="G182" i="4"/>
  <c r="H172" i="4"/>
  <c r="G172" i="4"/>
  <c r="F322" i="4"/>
  <c r="E322" i="4"/>
  <c r="F277" i="4"/>
  <c r="E277" i="4"/>
  <c r="F182" i="4"/>
  <c r="E182" i="4"/>
  <c r="F172" i="4"/>
  <c r="E172" i="4"/>
  <c r="F372" i="4"/>
  <c r="E372" i="4"/>
  <c r="F342" i="4"/>
  <c r="E342" i="4"/>
  <c r="F217" i="4"/>
  <c r="E217" i="4"/>
  <c r="F212" i="4"/>
  <c r="E212" i="4"/>
  <c r="F207" i="4"/>
  <c r="E207" i="4"/>
  <c r="F202" i="4"/>
  <c r="E202" i="4"/>
  <c r="E97" i="4"/>
  <c r="F97" i="4"/>
  <c r="G97" i="4"/>
  <c r="H97" i="4"/>
  <c r="E102" i="4"/>
  <c r="F102" i="4"/>
  <c r="G102" i="4"/>
  <c r="H102" i="4"/>
  <c r="E107" i="4"/>
  <c r="F107" i="4"/>
  <c r="G107" i="4"/>
  <c r="H107" i="4"/>
  <c r="I107" i="4" s="1"/>
  <c r="I97" i="4" l="1"/>
  <c r="I102" i="4"/>
  <c r="F37" i="4"/>
  <c r="E37" i="4"/>
  <c r="H37" i="4"/>
  <c r="G37" i="4"/>
  <c r="H27" i="4"/>
  <c r="G27" i="4"/>
  <c r="H17" i="4"/>
  <c r="H12" i="4"/>
  <c r="G12" i="4"/>
  <c r="I12" i="4" s="1"/>
  <c r="F12" i="4"/>
  <c r="E12" i="4"/>
  <c r="E462" i="4" l="1"/>
  <c r="I22" i="4"/>
  <c r="I27" i="4"/>
  <c r="I37" i="4"/>
  <c r="I172" i="4"/>
  <c r="I182" i="4"/>
  <c r="I202" i="4"/>
  <c r="I207" i="4"/>
  <c r="I212" i="4"/>
  <c r="I217" i="4"/>
  <c r="I277" i="4"/>
  <c r="I322" i="4"/>
  <c r="I342" i="4"/>
  <c r="I372" i="4"/>
  <c r="I495" i="4" l="1"/>
  <c r="I494" i="4"/>
  <c r="I493" i="4"/>
  <c r="H495" i="4"/>
  <c r="H494" i="4"/>
  <c r="H493" i="4"/>
  <c r="G495" i="4"/>
  <c r="G494" i="4"/>
  <c r="G493" i="4"/>
  <c r="F495" i="4"/>
  <c r="E495" i="4"/>
  <c r="E494" i="4"/>
  <c r="E493" i="4"/>
  <c r="E452" i="4"/>
  <c r="F452" i="4"/>
  <c r="G452" i="4"/>
  <c r="H452" i="4"/>
  <c r="E23" i="4"/>
  <c r="F23" i="4"/>
  <c r="G23" i="4"/>
  <c r="H23" i="4"/>
  <c r="E262" i="4"/>
  <c r="F262" i="4"/>
  <c r="G262" i="4"/>
  <c r="H262" i="4"/>
  <c r="E32" i="4"/>
  <c r="F32" i="4"/>
  <c r="G32" i="4"/>
  <c r="H32" i="4"/>
  <c r="E472" i="4"/>
  <c r="F472" i="4"/>
  <c r="G472" i="4"/>
  <c r="H472" i="4"/>
  <c r="E467" i="4"/>
  <c r="G467" i="4"/>
  <c r="H467" i="4"/>
  <c r="G462" i="4"/>
  <c r="H462" i="4"/>
  <c r="E457" i="4"/>
  <c r="F457" i="4"/>
  <c r="G457" i="4"/>
  <c r="H457" i="4"/>
  <c r="E447" i="4"/>
  <c r="F447" i="4"/>
  <c r="G447" i="4"/>
  <c r="H447" i="4"/>
  <c r="E442" i="4"/>
  <c r="F442" i="4"/>
  <c r="G442" i="4"/>
  <c r="H442" i="4"/>
  <c r="E437" i="4"/>
  <c r="F437" i="4"/>
  <c r="G437" i="4"/>
  <c r="I437" i="4" s="1"/>
  <c r="H437" i="4"/>
  <c r="E432" i="4"/>
  <c r="F432" i="4"/>
  <c r="G432" i="4"/>
  <c r="H432" i="4"/>
  <c r="E427" i="4"/>
  <c r="F427" i="4"/>
  <c r="G427" i="4"/>
  <c r="H427" i="4"/>
  <c r="E422" i="4"/>
  <c r="F422" i="4"/>
  <c r="G422" i="4"/>
  <c r="H422" i="4"/>
  <c r="E417" i="4"/>
  <c r="F417" i="4"/>
  <c r="G417" i="4"/>
  <c r="H417" i="4"/>
  <c r="E412" i="4"/>
  <c r="F412" i="4"/>
  <c r="G412" i="4"/>
  <c r="H412" i="4"/>
  <c r="E407" i="4"/>
  <c r="F407" i="4"/>
  <c r="G407" i="4"/>
  <c r="H407" i="4"/>
  <c r="E402" i="4"/>
  <c r="F402" i="4"/>
  <c r="G402" i="4"/>
  <c r="I402" i="4" s="1"/>
  <c r="H402" i="4"/>
  <c r="E397" i="4"/>
  <c r="F397" i="4"/>
  <c r="G397" i="4"/>
  <c r="H397" i="4"/>
  <c r="E392" i="4"/>
  <c r="F392" i="4"/>
  <c r="G392" i="4"/>
  <c r="H392" i="4"/>
  <c r="E387" i="4"/>
  <c r="F387" i="4"/>
  <c r="G387" i="4"/>
  <c r="H387" i="4"/>
  <c r="E382" i="4"/>
  <c r="F382" i="4"/>
  <c r="G382" i="4"/>
  <c r="H382" i="4"/>
  <c r="E377" i="4"/>
  <c r="F377" i="4"/>
  <c r="G377" i="4"/>
  <c r="H377" i="4"/>
  <c r="H373" i="4"/>
  <c r="F373" i="4"/>
  <c r="G373" i="4"/>
  <c r="E367" i="4"/>
  <c r="F367" i="4"/>
  <c r="G367" i="4"/>
  <c r="H367" i="4"/>
  <c r="E362" i="4"/>
  <c r="F362" i="4"/>
  <c r="G362" i="4"/>
  <c r="H362" i="4"/>
  <c r="E357" i="4"/>
  <c r="F357" i="4"/>
  <c r="G357" i="4"/>
  <c r="H357" i="4"/>
  <c r="E352" i="4"/>
  <c r="F352" i="4"/>
  <c r="G352" i="4"/>
  <c r="H352" i="4"/>
  <c r="E347" i="4"/>
  <c r="F347" i="4"/>
  <c r="G347" i="4"/>
  <c r="H347" i="4"/>
  <c r="H343" i="4"/>
  <c r="G343" i="4"/>
  <c r="E337" i="4"/>
  <c r="F337" i="4"/>
  <c r="G337" i="4"/>
  <c r="H337" i="4"/>
  <c r="E332" i="4"/>
  <c r="F332" i="4"/>
  <c r="G332" i="4"/>
  <c r="H332" i="4"/>
  <c r="E327" i="4"/>
  <c r="F327" i="4"/>
  <c r="G327" i="4"/>
  <c r="H327" i="4"/>
  <c r="G323" i="4"/>
  <c r="F323" i="4"/>
  <c r="E323" i="4"/>
  <c r="H323" i="4"/>
  <c r="E317" i="4"/>
  <c r="F317" i="4"/>
  <c r="G317" i="4"/>
  <c r="H317" i="4"/>
  <c r="E312" i="4"/>
  <c r="F312" i="4"/>
  <c r="G312" i="4"/>
  <c r="H312" i="4"/>
  <c r="E307" i="4"/>
  <c r="F307" i="4"/>
  <c r="G307" i="4"/>
  <c r="H307" i="4"/>
  <c r="E302" i="4"/>
  <c r="F302" i="4"/>
  <c r="G302" i="4"/>
  <c r="H302" i="4"/>
  <c r="E297" i="4"/>
  <c r="F297" i="4"/>
  <c r="G297" i="4"/>
  <c r="H297" i="4"/>
  <c r="E292" i="4"/>
  <c r="F292" i="4"/>
  <c r="G292" i="4"/>
  <c r="H292" i="4"/>
  <c r="E287" i="4"/>
  <c r="F287" i="4"/>
  <c r="G287" i="4"/>
  <c r="H287" i="4"/>
  <c r="E282" i="4"/>
  <c r="F282" i="4"/>
  <c r="G282" i="4"/>
  <c r="H282" i="4"/>
  <c r="G278" i="4"/>
  <c r="F278" i="4"/>
  <c r="E278" i="4"/>
  <c r="H278" i="4"/>
  <c r="E272" i="4"/>
  <c r="F272" i="4"/>
  <c r="G272" i="4"/>
  <c r="H272" i="4"/>
  <c r="E267" i="4"/>
  <c r="F267" i="4"/>
  <c r="G267" i="4"/>
  <c r="H267" i="4"/>
  <c r="E257" i="4"/>
  <c r="F257" i="4"/>
  <c r="G257" i="4"/>
  <c r="H257" i="4"/>
  <c r="E252" i="4"/>
  <c r="F252" i="4"/>
  <c r="G252" i="4"/>
  <c r="H252" i="4"/>
  <c r="E247" i="4"/>
  <c r="F247" i="4"/>
  <c r="G247" i="4"/>
  <c r="H247" i="4"/>
  <c r="E242" i="4"/>
  <c r="F242" i="4"/>
  <c r="G242" i="4"/>
  <c r="H242" i="4"/>
  <c r="E237" i="4"/>
  <c r="F237" i="4"/>
  <c r="G237" i="4"/>
  <c r="H237" i="4"/>
  <c r="E232" i="4"/>
  <c r="F232" i="4"/>
  <c r="G232" i="4"/>
  <c r="H232" i="4"/>
  <c r="E227" i="4"/>
  <c r="F227" i="4"/>
  <c r="G227" i="4"/>
  <c r="H227" i="4"/>
  <c r="E222" i="4"/>
  <c r="F222" i="4"/>
  <c r="G222" i="4"/>
  <c r="H222" i="4"/>
  <c r="E197" i="4"/>
  <c r="F197" i="4"/>
  <c r="G197" i="4"/>
  <c r="H197" i="4"/>
  <c r="E192" i="4"/>
  <c r="F192" i="4"/>
  <c r="G192" i="4"/>
  <c r="H192" i="4"/>
  <c r="E187" i="4"/>
  <c r="F187" i="4"/>
  <c r="G187" i="4"/>
  <c r="H187" i="4"/>
  <c r="E183" i="4"/>
  <c r="F183" i="4"/>
  <c r="G183" i="4"/>
  <c r="H183" i="4"/>
  <c r="E177" i="4"/>
  <c r="F177" i="4"/>
  <c r="G177" i="4"/>
  <c r="H177" i="4"/>
  <c r="G173" i="4"/>
  <c r="H173" i="4"/>
  <c r="E167" i="4"/>
  <c r="F167" i="4"/>
  <c r="G167" i="4"/>
  <c r="H167" i="4"/>
  <c r="E162" i="4"/>
  <c r="F162" i="4"/>
  <c r="G162" i="4"/>
  <c r="H162" i="4"/>
  <c r="E157" i="4"/>
  <c r="F157" i="4"/>
  <c r="G157" i="4"/>
  <c r="H157" i="4"/>
  <c r="E152" i="4"/>
  <c r="F152" i="4"/>
  <c r="G152" i="4"/>
  <c r="H152" i="4"/>
  <c r="E147" i="4"/>
  <c r="F147" i="4"/>
  <c r="G147" i="4"/>
  <c r="H147" i="4"/>
  <c r="E142" i="4"/>
  <c r="F142" i="4"/>
  <c r="G142" i="4"/>
  <c r="H142" i="4"/>
  <c r="E137" i="4"/>
  <c r="F137" i="4"/>
  <c r="G137" i="4"/>
  <c r="H137" i="4"/>
  <c r="E132" i="4"/>
  <c r="F132" i="4"/>
  <c r="G132" i="4"/>
  <c r="H132" i="4"/>
  <c r="E127" i="4"/>
  <c r="F127" i="4"/>
  <c r="G127" i="4"/>
  <c r="H127" i="4"/>
  <c r="E122" i="4"/>
  <c r="F122" i="4"/>
  <c r="G122" i="4"/>
  <c r="H122" i="4"/>
  <c r="E117" i="4"/>
  <c r="F117" i="4"/>
  <c r="G117" i="4"/>
  <c r="H117" i="4"/>
  <c r="E112" i="4"/>
  <c r="F112" i="4"/>
  <c r="G112" i="4"/>
  <c r="H112" i="4"/>
  <c r="E92" i="4"/>
  <c r="F92" i="4"/>
  <c r="G92" i="4"/>
  <c r="H92" i="4"/>
  <c r="E87" i="4"/>
  <c r="F87" i="4"/>
  <c r="G87" i="4"/>
  <c r="H87" i="4"/>
  <c r="E82" i="4"/>
  <c r="F82" i="4"/>
  <c r="G82" i="4"/>
  <c r="H82" i="4"/>
  <c r="E77" i="4"/>
  <c r="F77" i="4"/>
  <c r="G77" i="4"/>
  <c r="H77" i="4"/>
  <c r="E72" i="4"/>
  <c r="F72" i="4"/>
  <c r="G72" i="4"/>
  <c r="H72" i="4"/>
  <c r="E67" i="4"/>
  <c r="F67" i="4"/>
  <c r="G67" i="4"/>
  <c r="H67" i="4"/>
  <c r="E62" i="4"/>
  <c r="F62" i="4"/>
  <c r="G62" i="4"/>
  <c r="H62" i="4"/>
  <c r="H57" i="4"/>
  <c r="G57" i="4"/>
  <c r="F57" i="4"/>
  <c r="E57" i="4"/>
  <c r="H52" i="4"/>
  <c r="G52" i="4"/>
  <c r="F52" i="4"/>
  <c r="E52" i="4"/>
  <c r="G47" i="4"/>
  <c r="F47" i="4"/>
  <c r="E47" i="4"/>
  <c r="H42" i="4"/>
  <c r="G42" i="4"/>
  <c r="F42" i="4"/>
  <c r="E42" i="4"/>
  <c r="H18" i="4"/>
  <c r="G17" i="4"/>
  <c r="I17" i="4" s="1"/>
  <c r="F17" i="4"/>
  <c r="E17" i="4"/>
  <c r="I13" i="4"/>
  <c r="H13" i="4"/>
  <c r="G13" i="4"/>
  <c r="F13" i="4"/>
  <c r="E13" i="4"/>
  <c r="I52" i="4" l="1"/>
  <c r="I457" i="4"/>
  <c r="I472" i="4"/>
  <c r="I462" i="4"/>
  <c r="I432" i="4"/>
  <c r="I347" i="4"/>
  <c r="I327" i="4"/>
  <c r="I292" i="4"/>
  <c r="I252" i="4"/>
  <c r="I162" i="4"/>
  <c r="I127" i="4"/>
  <c r="I397" i="4"/>
  <c r="I352" i="4"/>
  <c r="I367" i="4"/>
  <c r="I392" i="4"/>
  <c r="I357" i="4"/>
  <c r="I377" i="4"/>
  <c r="I362" i="4"/>
  <c r="I382" i="4"/>
  <c r="I387" i="4"/>
  <c r="I332" i="4"/>
  <c r="I312" i="4"/>
  <c r="I317" i="4"/>
  <c r="I337" i="4"/>
  <c r="I282" i="4"/>
  <c r="I272" i="4"/>
  <c r="I307" i="4"/>
  <c r="I262" i="4"/>
  <c r="I297" i="4"/>
  <c r="I287" i="4"/>
  <c r="I267" i="4"/>
  <c r="I302" i="4"/>
  <c r="I237" i="4"/>
  <c r="I227" i="4"/>
  <c r="I242" i="4"/>
  <c r="I232" i="4"/>
  <c r="I247" i="4"/>
  <c r="I257" i="4"/>
  <c r="I222" i="4"/>
  <c r="I187" i="4"/>
  <c r="I177" i="4"/>
  <c r="I167" i="4"/>
  <c r="I192" i="4"/>
  <c r="I197" i="4"/>
  <c r="I152" i="4"/>
  <c r="I147" i="4"/>
  <c r="I132" i="4"/>
  <c r="I117" i="4"/>
  <c r="I142" i="4"/>
  <c r="I137" i="4"/>
  <c r="I122" i="4"/>
  <c r="I157" i="4"/>
  <c r="I112" i="4"/>
  <c r="I92" i="4"/>
  <c r="I87" i="4"/>
  <c r="I82" i="4"/>
  <c r="I77" i="4"/>
  <c r="I72" i="4"/>
  <c r="I67" i="4"/>
  <c r="I62" i="4"/>
  <c r="I57" i="4"/>
  <c r="I47" i="4"/>
  <c r="I42" i="4"/>
  <c r="I32" i="4"/>
  <c r="I407" i="4"/>
  <c r="I412" i="4"/>
  <c r="I417" i="4"/>
  <c r="I422" i="4"/>
  <c r="I427" i="4"/>
  <c r="I442" i="4"/>
  <c r="I447" i="4"/>
  <c r="I452" i="4"/>
  <c r="E496" i="4"/>
  <c r="H496" i="4"/>
  <c r="I467" i="4"/>
  <c r="G496" i="4"/>
  <c r="I496" i="4" l="1"/>
</calcChain>
</file>

<file path=xl/sharedStrings.xml><?xml version="1.0" encoding="utf-8"?>
<sst xmlns="http://schemas.openxmlformats.org/spreadsheetml/2006/main" count="486" uniqueCount="114">
  <si>
    <r>
      <rPr>
        <sz val="10"/>
        <rFont val="Times New Roman"/>
        <family val="1"/>
      </rPr>
      <t>Adams</t>
    </r>
  </si>
  <si>
    <r>
      <rPr>
        <sz val="10"/>
        <rFont val="Times New Roman"/>
        <family val="1"/>
      </rPr>
      <t>Antelope</t>
    </r>
  </si>
  <si>
    <r>
      <rPr>
        <sz val="10"/>
        <rFont val="Times New Roman"/>
        <family val="1"/>
      </rPr>
      <t>Arthur</t>
    </r>
  </si>
  <si>
    <r>
      <rPr>
        <sz val="10"/>
        <rFont val="Times New Roman"/>
        <family val="1"/>
      </rPr>
      <t>Banner</t>
    </r>
  </si>
  <si>
    <r>
      <rPr>
        <sz val="10"/>
        <rFont val="Times New Roman"/>
        <family val="1"/>
      </rPr>
      <t>Blaine</t>
    </r>
  </si>
  <si>
    <r>
      <rPr>
        <sz val="10"/>
        <rFont val="Times New Roman"/>
        <family val="1"/>
      </rPr>
      <t>Boone</t>
    </r>
  </si>
  <si>
    <r>
      <rPr>
        <sz val="10"/>
        <rFont val="Times New Roman"/>
        <family val="1"/>
      </rPr>
      <t>Box Butte</t>
    </r>
  </si>
  <si>
    <r>
      <rPr>
        <sz val="10"/>
        <rFont val="Times New Roman"/>
        <family val="1"/>
      </rPr>
      <t>Boyd</t>
    </r>
  </si>
  <si>
    <r>
      <rPr>
        <sz val="10"/>
        <rFont val="Times New Roman"/>
        <family val="1"/>
      </rPr>
      <t>Brown</t>
    </r>
  </si>
  <si>
    <r>
      <rPr>
        <sz val="10"/>
        <rFont val="Times New Roman"/>
        <family val="1"/>
      </rPr>
      <t>Buffalo</t>
    </r>
  </si>
  <si>
    <r>
      <rPr>
        <sz val="10"/>
        <rFont val="Times New Roman"/>
        <family val="1"/>
      </rPr>
      <t>Burt</t>
    </r>
  </si>
  <si>
    <r>
      <rPr>
        <sz val="10"/>
        <rFont val="Times New Roman"/>
        <family val="1"/>
      </rPr>
      <t>Butler</t>
    </r>
  </si>
  <si>
    <r>
      <rPr>
        <sz val="10"/>
        <rFont val="Times New Roman"/>
        <family val="1"/>
      </rPr>
      <t>Cass</t>
    </r>
  </si>
  <si>
    <r>
      <rPr>
        <sz val="10"/>
        <rFont val="Times New Roman"/>
        <family val="1"/>
      </rPr>
      <t>Cedar</t>
    </r>
  </si>
  <si>
    <r>
      <rPr>
        <sz val="10"/>
        <rFont val="Times New Roman"/>
        <family val="1"/>
      </rPr>
      <t>Chase</t>
    </r>
  </si>
  <si>
    <r>
      <rPr>
        <sz val="10"/>
        <rFont val="Times New Roman"/>
        <family val="1"/>
      </rPr>
      <t>Cherry</t>
    </r>
  </si>
  <si>
    <r>
      <rPr>
        <sz val="10"/>
        <rFont val="Times New Roman"/>
        <family val="1"/>
      </rPr>
      <t>Cheyenne</t>
    </r>
  </si>
  <si>
    <r>
      <rPr>
        <sz val="10"/>
        <rFont val="Times New Roman"/>
        <family val="1"/>
      </rPr>
      <t>Clay</t>
    </r>
  </si>
  <si>
    <r>
      <rPr>
        <sz val="10"/>
        <rFont val="Times New Roman"/>
        <family val="1"/>
      </rPr>
      <t>Colfax</t>
    </r>
  </si>
  <si>
    <r>
      <rPr>
        <sz val="10"/>
        <rFont val="Times New Roman"/>
        <family val="1"/>
      </rPr>
      <t>Cuming</t>
    </r>
  </si>
  <si>
    <r>
      <rPr>
        <sz val="10"/>
        <rFont val="Times New Roman"/>
        <family val="1"/>
      </rPr>
      <t>Custer</t>
    </r>
  </si>
  <si>
    <r>
      <rPr>
        <sz val="10"/>
        <rFont val="Times New Roman"/>
        <family val="1"/>
      </rPr>
      <t>Dakota</t>
    </r>
  </si>
  <si>
    <r>
      <rPr>
        <sz val="10"/>
        <rFont val="Times New Roman"/>
        <family val="1"/>
      </rPr>
      <t>Dawes</t>
    </r>
  </si>
  <si>
    <r>
      <rPr>
        <sz val="10"/>
        <rFont val="Times New Roman"/>
        <family val="1"/>
      </rPr>
      <t>Dawson</t>
    </r>
  </si>
  <si>
    <r>
      <rPr>
        <sz val="10"/>
        <rFont val="Times New Roman"/>
        <family val="1"/>
      </rPr>
      <t>Deuel</t>
    </r>
  </si>
  <si>
    <r>
      <rPr>
        <sz val="10"/>
        <rFont val="Times New Roman"/>
        <family val="1"/>
      </rPr>
      <t>Dixon</t>
    </r>
  </si>
  <si>
    <r>
      <rPr>
        <sz val="10"/>
        <rFont val="Times New Roman"/>
        <family val="1"/>
      </rPr>
      <t>Dodge</t>
    </r>
  </si>
  <si>
    <r>
      <rPr>
        <sz val="10"/>
        <rFont val="Times New Roman"/>
        <family val="1"/>
      </rPr>
      <t>Douglas</t>
    </r>
  </si>
  <si>
    <r>
      <rPr>
        <sz val="10"/>
        <rFont val="Times New Roman"/>
        <family val="1"/>
      </rPr>
      <t>Dundy</t>
    </r>
  </si>
  <si>
    <r>
      <rPr>
        <sz val="10"/>
        <rFont val="Times New Roman"/>
        <family val="1"/>
      </rPr>
      <t>Fillmore</t>
    </r>
  </si>
  <si>
    <r>
      <rPr>
        <sz val="10"/>
        <rFont val="Times New Roman"/>
        <family val="1"/>
      </rPr>
      <t>Franklin</t>
    </r>
  </si>
  <si>
    <r>
      <rPr>
        <sz val="10"/>
        <rFont val="Times New Roman"/>
        <family val="1"/>
      </rPr>
      <t>Frontier</t>
    </r>
  </si>
  <si>
    <r>
      <rPr>
        <sz val="10"/>
        <rFont val="Times New Roman"/>
        <family val="1"/>
      </rPr>
      <t>Furnas</t>
    </r>
  </si>
  <si>
    <r>
      <rPr>
        <sz val="10"/>
        <rFont val="Times New Roman"/>
        <family val="1"/>
      </rPr>
      <t>Gage</t>
    </r>
  </si>
  <si>
    <r>
      <rPr>
        <sz val="10"/>
        <rFont val="Times New Roman"/>
        <family val="1"/>
      </rPr>
      <t>Garden</t>
    </r>
  </si>
  <si>
    <r>
      <rPr>
        <sz val="10"/>
        <rFont val="Times New Roman"/>
        <family val="1"/>
      </rPr>
      <t>Garfield</t>
    </r>
  </si>
  <si>
    <r>
      <rPr>
        <sz val="10"/>
        <rFont val="Times New Roman"/>
        <family val="1"/>
      </rPr>
      <t>Gosper</t>
    </r>
  </si>
  <si>
    <r>
      <rPr>
        <sz val="10"/>
        <rFont val="Times New Roman"/>
        <family val="1"/>
      </rPr>
      <t>Grant</t>
    </r>
  </si>
  <si>
    <r>
      <rPr>
        <sz val="10"/>
        <rFont val="Times New Roman"/>
        <family val="1"/>
      </rPr>
      <t>Greeley</t>
    </r>
  </si>
  <si>
    <r>
      <rPr>
        <sz val="10"/>
        <rFont val="Times New Roman"/>
        <family val="1"/>
      </rPr>
      <t>Hall</t>
    </r>
  </si>
  <si>
    <r>
      <rPr>
        <sz val="10"/>
        <rFont val="Times New Roman"/>
        <family val="1"/>
      </rPr>
      <t>Hamilton</t>
    </r>
  </si>
  <si>
    <r>
      <rPr>
        <sz val="10"/>
        <rFont val="Times New Roman"/>
        <family val="1"/>
      </rPr>
      <t>Harlan</t>
    </r>
  </si>
  <si>
    <r>
      <rPr>
        <sz val="10"/>
        <rFont val="Times New Roman"/>
        <family val="1"/>
      </rPr>
      <t>Hayes</t>
    </r>
  </si>
  <si>
    <r>
      <rPr>
        <sz val="10"/>
        <rFont val="Times New Roman"/>
        <family val="1"/>
      </rPr>
      <t>Hitchcock</t>
    </r>
  </si>
  <si>
    <r>
      <rPr>
        <sz val="10"/>
        <rFont val="Times New Roman"/>
        <family val="1"/>
      </rPr>
      <t>Holt</t>
    </r>
  </si>
  <si>
    <r>
      <rPr>
        <sz val="10"/>
        <rFont val="Times New Roman"/>
        <family val="1"/>
      </rPr>
      <t>Hooker</t>
    </r>
  </si>
  <si>
    <r>
      <rPr>
        <sz val="10"/>
        <rFont val="Times New Roman"/>
        <family val="1"/>
      </rPr>
      <t>Howard</t>
    </r>
  </si>
  <si>
    <r>
      <rPr>
        <sz val="10"/>
        <rFont val="Times New Roman"/>
        <family val="1"/>
      </rPr>
      <t>Jefferson</t>
    </r>
  </si>
  <si>
    <r>
      <rPr>
        <sz val="10"/>
        <rFont val="Times New Roman"/>
        <family val="1"/>
      </rPr>
      <t>Johnson</t>
    </r>
  </si>
  <si>
    <r>
      <rPr>
        <sz val="10"/>
        <rFont val="Times New Roman"/>
        <family val="1"/>
      </rPr>
      <t>Kearney</t>
    </r>
  </si>
  <si>
    <r>
      <rPr>
        <sz val="10"/>
        <rFont val="Times New Roman"/>
        <family val="1"/>
      </rPr>
      <t>Keith</t>
    </r>
  </si>
  <si>
    <r>
      <rPr>
        <sz val="10"/>
        <rFont val="Times New Roman"/>
        <family val="1"/>
      </rPr>
      <t>Keya Paha</t>
    </r>
  </si>
  <si>
    <r>
      <rPr>
        <sz val="10"/>
        <rFont val="Times New Roman"/>
        <family val="1"/>
      </rPr>
      <t>Kimball</t>
    </r>
  </si>
  <si>
    <r>
      <rPr>
        <sz val="10"/>
        <rFont val="Times New Roman"/>
        <family val="1"/>
      </rPr>
      <t>Knox</t>
    </r>
  </si>
  <si>
    <r>
      <rPr>
        <sz val="10"/>
        <rFont val="Times New Roman"/>
        <family val="1"/>
      </rPr>
      <t>Lancaster</t>
    </r>
  </si>
  <si>
    <r>
      <rPr>
        <sz val="10"/>
        <rFont val="Times New Roman"/>
        <family val="1"/>
      </rPr>
      <t>Lincoln</t>
    </r>
  </si>
  <si>
    <r>
      <rPr>
        <sz val="10"/>
        <rFont val="Times New Roman"/>
        <family val="1"/>
      </rPr>
      <t>Logan</t>
    </r>
  </si>
  <si>
    <r>
      <rPr>
        <sz val="10"/>
        <rFont val="Times New Roman"/>
        <family val="1"/>
      </rPr>
      <t>Loup</t>
    </r>
  </si>
  <si>
    <r>
      <rPr>
        <sz val="10"/>
        <rFont val="Times New Roman"/>
        <family val="1"/>
      </rPr>
      <t>Madison</t>
    </r>
  </si>
  <si>
    <r>
      <rPr>
        <sz val="10"/>
        <rFont val="Times New Roman"/>
        <family val="1"/>
      </rPr>
      <t>McPherson</t>
    </r>
  </si>
  <si>
    <r>
      <rPr>
        <sz val="10"/>
        <rFont val="Times New Roman"/>
        <family val="1"/>
      </rPr>
      <t>Merrick</t>
    </r>
  </si>
  <si>
    <r>
      <rPr>
        <sz val="10"/>
        <rFont val="Times New Roman"/>
        <family val="1"/>
      </rPr>
      <t>Morrill</t>
    </r>
  </si>
  <si>
    <r>
      <rPr>
        <sz val="10"/>
        <rFont val="Times New Roman"/>
        <family val="1"/>
      </rPr>
      <t>Nance</t>
    </r>
  </si>
  <si>
    <r>
      <rPr>
        <sz val="10"/>
        <rFont val="Times New Roman"/>
        <family val="1"/>
      </rPr>
      <t>Nemaha</t>
    </r>
  </si>
  <si>
    <r>
      <rPr>
        <sz val="10"/>
        <rFont val="Times New Roman"/>
        <family val="1"/>
      </rPr>
      <t>Nuckolls</t>
    </r>
  </si>
  <si>
    <r>
      <rPr>
        <sz val="10"/>
        <rFont val="Times New Roman"/>
        <family val="1"/>
      </rPr>
      <t>Otoe</t>
    </r>
  </si>
  <si>
    <r>
      <rPr>
        <sz val="10"/>
        <rFont val="Times New Roman"/>
        <family val="1"/>
      </rPr>
      <t>Pawnee</t>
    </r>
  </si>
  <si>
    <r>
      <rPr>
        <sz val="10"/>
        <rFont val="Times New Roman"/>
        <family val="1"/>
      </rPr>
      <t>Perkins</t>
    </r>
  </si>
  <si>
    <r>
      <rPr>
        <sz val="10"/>
        <rFont val="Times New Roman"/>
        <family val="1"/>
      </rPr>
      <t>Phelps</t>
    </r>
  </si>
  <si>
    <r>
      <rPr>
        <sz val="10"/>
        <rFont val="Times New Roman"/>
        <family val="1"/>
      </rPr>
      <t>Pierce</t>
    </r>
  </si>
  <si>
    <r>
      <rPr>
        <sz val="10"/>
        <rFont val="Times New Roman"/>
        <family val="1"/>
      </rPr>
      <t>Platte</t>
    </r>
  </si>
  <si>
    <r>
      <rPr>
        <sz val="10"/>
        <rFont val="Times New Roman"/>
        <family val="1"/>
      </rPr>
      <t>Polk</t>
    </r>
  </si>
  <si>
    <r>
      <rPr>
        <sz val="10"/>
        <rFont val="Times New Roman"/>
        <family val="1"/>
      </rPr>
      <t>Red Willow</t>
    </r>
  </si>
  <si>
    <r>
      <rPr>
        <sz val="10"/>
        <rFont val="Times New Roman"/>
        <family val="1"/>
      </rPr>
      <t>Richardson</t>
    </r>
  </si>
  <si>
    <r>
      <rPr>
        <sz val="10"/>
        <rFont val="Times New Roman"/>
        <family val="1"/>
      </rPr>
      <t>Rock</t>
    </r>
  </si>
  <si>
    <r>
      <rPr>
        <sz val="10"/>
        <rFont val="Times New Roman"/>
        <family val="1"/>
      </rPr>
      <t>Saline</t>
    </r>
  </si>
  <si>
    <r>
      <rPr>
        <sz val="10"/>
        <rFont val="Times New Roman"/>
        <family val="1"/>
      </rPr>
      <t>Sarpy</t>
    </r>
  </si>
  <si>
    <r>
      <rPr>
        <sz val="10"/>
        <rFont val="Times New Roman"/>
        <family val="1"/>
      </rPr>
      <t>Saunders</t>
    </r>
  </si>
  <si>
    <r>
      <rPr>
        <sz val="10"/>
        <rFont val="Times New Roman"/>
        <family val="1"/>
      </rPr>
      <t>Scotts Bluff</t>
    </r>
  </si>
  <si>
    <r>
      <rPr>
        <sz val="10"/>
        <rFont val="Times New Roman"/>
        <family val="1"/>
      </rPr>
      <t>Seward</t>
    </r>
  </si>
  <si>
    <r>
      <rPr>
        <sz val="10"/>
        <rFont val="Times New Roman"/>
        <family val="1"/>
      </rPr>
      <t>Sheridan</t>
    </r>
  </si>
  <si>
    <r>
      <rPr>
        <sz val="10"/>
        <rFont val="Times New Roman"/>
        <family val="1"/>
      </rPr>
      <t>Sherman</t>
    </r>
  </si>
  <si>
    <r>
      <rPr>
        <sz val="10"/>
        <rFont val="Times New Roman"/>
        <family val="1"/>
      </rPr>
      <t>Sioux</t>
    </r>
  </si>
  <si>
    <r>
      <rPr>
        <sz val="10"/>
        <rFont val="Times New Roman"/>
        <family val="1"/>
      </rPr>
      <t>Stanton</t>
    </r>
  </si>
  <si>
    <r>
      <rPr>
        <sz val="10"/>
        <rFont val="Times New Roman"/>
        <family val="1"/>
      </rPr>
      <t>Thayer</t>
    </r>
  </si>
  <si>
    <r>
      <rPr>
        <sz val="10"/>
        <rFont val="Times New Roman"/>
        <family val="1"/>
      </rPr>
      <t>Thomas</t>
    </r>
  </si>
  <si>
    <r>
      <rPr>
        <sz val="10"/>
        <rFont val="Times New Roman"/>
        <family val="1"/>
      </rPr>
      <t>Thurston</t>
    </r>
  </si>
  <si>
    <r>
      <rPr>
        <sz val="10"/>
        <rFont val="Times New Roman"/>
        <family val="1"/>
      </rPr>
      <t>Valley</t>
    </r>
  </si>
  <si>
    <r>
      <rPr>
        <sz val="10"/>
        <rFont val="Times New Roman"/>
        <family val="1"/>
      </rPr>
      <t>Washington</t>
    </r>
  </si>
  <si>
    <r>
      <rPr>
        <sz val="10"/>
        <rFont val="Times New Roman"/>
        <family val="1"/>
      </rPr>
      <t>Wayne</t>
    </r>
  </si>
  <si>
    <r>
      <rPr>
        <sz val="10"/>
        <rFont val="Times New Roman"/>
        <family val="1"/>
      </rPr>
      <t>Webster</t>
    </r>
  </si>
  <si>
    <r>
      <rPr>
        <sz val="10"/>
        <rFont val="Times New Roman"/>
        <family val="1"/>
      </rPr>
      <t>Wheeler</t>
    </r>
  </si>
  <si>
    <r>
      <rPr>
        <sz val="10"/>
        <rFont val="Times New Roman"/>
        <family val="1"/>
      </rPr>
      <t>York</t>
    </r>
  </si>
  <si>
    <t>Class 1</t>
  </si>
  <si>
    <t>Class 2</t>
  </si>
  <si>
    <t>Class 3</t>
  </si>
  <si>
    <t xml:space="preserve">Total </t>
  </si>
  <si>
    <t>A:Total Number of NE Resident Beneficiaries</t>
  </si>
  <si>
    <t>B: Total Number of Nonresident Beneficiaries</t>
  </si>
  <si>
    <t>C: Total Resident Beneficiary Inheritance Taxes Paid to All Counties</t>
  </si>
  <si>
    <t>D. Total Inheritance Tax Paid to All Counties (Resident + Nonresidents)</t>
  </si>
  <si>
    <t>E. Total Inheritance Tax Paid This County</t>
  </si>
  <si>
    <t xml:space="preserve">Class 1 Total </t>
  </si>
  <si>
    <t>Class 2 Total</t>
  </si>
  <si>
    <t>Class 3 Total</t>
  </si>
  <si>
    <t xml:space="preserve">All Beneficiaries Total </t>
  </si>
  <si>
    <t>E. Total Inheritance Tax Paid Statewide</t>
  </si>
  <si>
    <t>Total</t>
  </si>
  <si>
    <t>Class1</t>
  </si>
  <si>
    <t xml:space="preserve"> </t>
  </si>
  <si>
    <t>Cnty#</t>
  </si>
  <si>
    <t>County</t>
  </si>
  <si>
    <t>2025 Statewide Totals County Inheritance Taxes Paid</t>
  </si>
  <si>
    <r>
      <t xml:space="preserve">
</t>
    </r>
    <r>
      <rPr>
        <b/>
        <sz val="14"/>
        <color rgb="FF000000"/>
        <rFont val="Times New Roman"/>
        <family val="1"/>
      </rPr>
      <t>Annual Report of County Inheritance Taxes Paid</t>
    </r>
    <r>
      <rPr>
        <sz val="12"/>
        <color rgb="FF000000"/>
        <rFont val="Times New Roman"/>
        <family val="1"/>
      </rPr>
      <t xml:space="preserve">
</t>
    </r>
    <r>
      <rPr>
        <b/>
        <sz val="12"/>
        <color rgb="FF000000"/>
        <rFont val="Times New Roman"/>
        <family val="1"/>
      </rPr>
      <t>July 1, 2024 – June 30, 2025</t>
    </r>
    <r>
      <rPr>
        <sz val="12"/>
        <color rgb="FF000000"/>
        <rFont val="Times New Roman"/>
        <family val="1"/>
      </rPr>
      <t xml:space="preserve">
Nebraska Department of Revenue
Property Assessment Division
Publish Date:  August 25, 2025
This report is compiled and published pursuant to </t>
    </r>
    <r>
      <rPr>
        <u/>
        <sz val="12"/>
        <color rgb="FF0070C0"/>
        <rFont val="Times New Roman"/>
        <family val="1"/>
      </rPr>
      <t>Neb. Rev. Stat. § 77-2015</t>
    </r>
    <r>
      <rPr>
        <sz val="12"/>
        <color rgb="FF0070C0"/>
        <rFont val="Times New Roman"/>
        <family val="1"/>
      </rPr>
      <t>.</t>
    </r>
    <r>
      <rPr>
        <sz val="10"/>
        <color rgb="FF000000"/>
        <rFont val="Times New Roman"/>
        <family val="1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</si>
</sst>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color rgb="FF000000"/>
      <name val="Times New Roman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2"/>
      <name val="Times New Roman"/>
      <family val="1"/>
    </font>
    <font>
      <sz val="2"/>
      <color rgb="FF000000"/>
      <name val="Times New Roman"/>
      <family val="1"/>
    </font>
    <font>
      <b/>
      <sz val="2"/>
      <color rgb="FF000000"/>
      <name val="Times New Roman"/>
      <family val="1"/>
    </font>
    <font>
      <sz val="2"/>
      <name val="Times New Roman"/>
      <family val="1"/>
    </font>
    <font>
      <b/>
      <sz val="12"/>
      <color rgb="FF000000"/>
      <name val="Times New Roman"/>
      <family val="1"/>
    </font>
    <font>
      <sz val="14"/>
      <color rgb="FF000000"/>
      <name val="Times New Roman"/>
      <family val="1"/>
    </font>
    <font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2"/>
      <color rgb="FF0070C0"/>
      <name val="Times New Roman"/>
      <family val="1"/>
    </font>
    <font>
      <u/>
      <sz val="12"/>
      <color rgb="FF0070C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40">
    <xf numFmtId="0" fontId="0" fillId="0" borderId="0" xfId="0" applyAlignment="1">
      <alignment horizontal="left" vertical="top"/>
    </xf>
    <xf numFmtId="1" fontId="3" fillId="0" borderId="1" xfId="0" applyNumberFormat="1" applyFont="1" applyBorder="1" applyAlignment="1">
      <alignment horizontal="right" vertical="top" shrinkToFit="1"/>
    </xf>
    <xf numFmtId="3" fontId="3" fillId="0" borderId="1" xfId="0" applyNumberFormat="1" applyFont="1" applyBorder="1" applyAlignment="1">
      <alignment horizontal="right" vertical="top" shrinkToFit="1"/>
    </xf>
    <xf numFmtId="1" fontId="3" fillId="0" borderId="2" xfId="0" applyNumberFormat="1" applyFont="1" applyBorder="1" applyAlignment="1">
      <alignment horizontal="right" vertical="top" shrinkToFit="1"/>
    </xf>
    <xf numFmtId="0" fontId="1" fillId="0" borderId="2" xfId="0" applyFont="1" applyBorder="1" applyAlignment="1">
      <alignment horizontal="left" vertical="top" wrapText="1"/>
    </xf>
    <xf numFmtId="3" fontId="3" fillId="0" borderId="2" xfId="0" applyNumberFormat="1" applyFont="1" applyBorder="1" applyAlignment="1">
      <alignment horizontal="right" vertical="top" shrinkToFit="1"/>
    </xf>
    <xf numFmtId="1" fontId="3" fillId="2" borderId="1" xfId="0" applyNumberFormat="1" applyFont="1" applyFill="1" applyBorder="1" applyAlignment="1">
      <alignment horizontal="right" vertical="top" shrinkToFit="1"/>
    </xf>
    <xf numFmtId="0" fontId="1" fillId="2" borderId="1" xfId="0" applyFont="1" applyFill="1" applyBorder="1" applyAlignment="1">
      <alignment horizontal="left" vertical="top" wrapText="1"/>
    </xf>
    <xf numFmtId="3" fontId="3" fillId="2" borderId="1" xfId="0" applyNumberFormat="1" applyFont="1" applyFill="1" applyBorder="1" applyAlignment="1">
      <alignment horizontal="right" vertical="top" shrinkToFit="1"/>
    </xf>
    <xf numFmtId="0" fontId="3" fillId="0" borderId="2" xfId="0" applyFont="1" applyBorder="1" applyAlignment="1">
      <alignment horizontal="right" vertical="top" shrinkToFit="1"/>
    </xf>
    <xf numFmtId="0" fontId="3" fillId="0" borderId="1" xfId="0" applyFont="1" applyBorder="1" applyAlignment="1">
      <alignment horizontal="right" vertical="top" shrinkToFit="1"/>
    </xf>
    <xf numFmtId="0" fontId="3" fillId="2" borderId="1" xfId="0" applyFont="1" applyFill="1" applyBorder="1" applyAlignment="1">
      <alignment horizontal="right" vertical="top" shrinkToFit="1"/>
    </xf>
    <xf numFmtId="3" fontId="3" fillId="2" borderId="7" xfId="0" applyNumberFormat="1" applyFont="1" applyFill="1" applyBorder="1" applyAlignment="1">
      <alignment horizontal="right" vertical="top" shrinkToFit="1"/>
    </xf>
    <xf numFmtId="0" fontId="0" fillId="2" borderId="1" xfId="0" applyFill="1" applyBorder="1" applyAlignment="1">
      <alignment horizontal="left" wrapText="1"/>
    </xf>
    <xf numFmtId="0" fontId="4" fillId="0" borderId="1" xfId="0" applyFont="1" applyBorder="1" applyAlignment="1">
      <alignment horizontal="right" vertical="top" shrinkToFit="1"/>
    </xf>
    <xf numFmtId="0" fontId="4" fillId="2" borderId="1" xfId="0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right" vertical="top" shrinkToFit="1"/>
    </xf>
    <xf numFmtId="0" fontId="1" fillId="2" borderId="6" xfId="0" applyFont="1" applyFill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1" fontId="3" fillId="2" borderId="3" xfId="0" applyNumberFormat="1" applyFont="1" applyFill="1" applyBorder="1" applyAlignment="1">
      <alignment horizontal="right" vertical="top" shrinkToFit="1"/>
    </xf>
    <xf numFmtId="0" fontId="1" fillId="2" borderId="3" xfId="0" applyFont="1" applyFill="1" applyBorder="1" applyAlignment="1">
      <alignment horizontal="left" vertical="top" wrapText="1"/>
    </xf>
    <xf numFmtId="3" fontId="3" fillId="2" borderId="3" xfId="0" applyNumberFormat="1" applyFont="1" applyFill="1" applyBorder="1" applyAlignment="1">
      <alignment horizontal="right" vertical="top" shrinkToFit="1"/>
    </xf>
    <xf numFmtId="0" fontId="3" fillId="2" borderId="3" xfId="0" applyFont="1" applyFill="1" applyBorder="1" applyAlignment="1">
      <alignment horizontal="right" vertical="top" shrinkToFit="1"/>
    </xf>
    <xf numFmtId="1" fontId="3" fillId="2" borderId="0" xfId="0" applyNumberFormat="1" applyFont="1" applyFill="1" applyAlignment="1">
      <alignment horizontal="right" vertical="top" shrinkToFit="1"/>
    </xf>
    <xf numFmtId="0" fontId="1" fillId="2" borderId="0" xfId="0" applyFont="1" applyFill="1" applyAlignment="1">
      <alignment horizontal="left" vertical="top" wrapText="1"/>
    </xf>
    <xf numFmtId="3" fontId="3" fillId="2" borderId="0" xfId="0" applyNumberFormat="1" applyFont="1" applyFill="1" applyAlignment="1">
      <alignment horizontal="right" vertical="top" shrinkToFit="1"/>
    </xf>
    <xf numFmtId="0" fontId="3" fillId="2" borderId="0" xfId="0" applyFont="1" applyFill="1" applyAlignment="1">
      <alignment horizontal="right" vertical="top" shrinkToFit="1"/>
    </xf>
    <xf numFmtId="1" fontId="1" fillId="2" borderId="3" xfId="0" applyNumberFormat="1" applyFont="1" applyFill="1" applyBorder="1" applyAlignment="1">
      <alignment horizontal="right" vertical="top" shrinkToFit="1"/>
    </xf>
    <xf numFmtId="3" fontId="1" fillId="2" borderId="3" xfId="0" applyNumberFormat="1" applyFont="1" applyFill="1" applyBorder="1" applyAlignment="1">
      <alignment horizontal="right" vertical="top" shrinkToFit="1"/>
    </xf>
    <xf numFmtId="0" fontId="1" fillId="2" borderId="3" xfId="0" applyFont="1" applyFill="1" applyBorder="1" applyAlignment="1">
      <alignment horizontal="right" vertical="top" shrinkToFit="1"/>
    </xf>
    <xf numFmtId="0" fontId="4" fillId="2" borderId="3" xfId="0" applyFont="1" applyFill="1" applyBorder="1" applyAlignment="1">
      <alignment horizontal="right" vertical="top" shrinkToFit="1"/>
    </xf>
    <xf numFmtId="2" fontId="0" fillId="0" borderId="0" xfId="0" applyNumberFormat="1" applyAlignment="1">
      <alignment horizontal="left" vertical="top"/>
    </xf>
    <xf numFmtId="0" fontId="4" fillId="0" borderId="0" xfId="0" applyFont="1" applyAlignment="1">
      <alignment horizontal="left" vertical="top"/>
    </xf>
    <xf numFmtId="1" fontId="4" fillId="2" borderId="1" xfId="0" applyNumberFormat="1" applyFont="1" applyFill="1" applyBorder="1" applyAlignment="1">
      <alignment horizontal="right" vertical="top" shrinkToFit="1"/>
    </xf>
    <xf numFmtId="3" fontId="4" fillId="2" borderId="1" xfId="0" applyNumberFormat="1" applyFont="1" applyFill="1" applyBorder="1" applyAlignment="1">
      <alignment horizontal="right" vertical="top" shrinkToFit="1"/>
    </xf>
    <xf numFmtId="0" fontId="7" fillId="2" borderId="4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/>
    </xf>
    <xf numFmtId="1" fontId="8" fillId="2" borderId="1" xfId="0" applyNumberFormat="1" applyFont="1" applyFill="1" applyBorder="1" applyAlignment="1">
      <alignment horizontal="right" vertical="top" shrinkToFit="1"/>
    </xf>
    <xf numFmtId="0" fontId="10" fillId="2" borderId="1" xfId="0" applyFont="1" applyFill="1" applyBorder="1" applyAlignment="1">
      <alignment horizontal="left" vertical="top" wrapText="1"/>
    </xf>
    <xf numFmtId="3" fontId="8" fillId="2" borderId="1" xfId="0" applyNumberFormat="1" applyFont="1" applyFill="1" applyBorder="1" applyAlignment="1">
      <alignment horizontal="right" vertical="top" shrinkToFit="1"/>
    </xf>
    <xf numFmtId="0" fontId="8" fillId="2" borderId="1" xfId="0" applyFont="1" applyFill="1" applyBorder="1" applyAlignment="1">
      <alignment horizontal="right" vertical="top" shrinkToFit="1"/>
    </xf>
    <xf numFmtId="3" fontId="8" fillId="2" borderId="2" xfId="0" applyNumberFormat="1" applyFont="1" applyFill="1" applyBorder="1" applyAlignment="1">
      <alignment horizontal="right" vertical="top" shrinkToFit="1"/>
    </xf>
    <xf numFmtId="0" fontId="0" fillId="2" borderId="0" xfId="0" applyFill="1" applyAlignment="1">
      <alignment horizontal="left" vertical="top"/>
    </xf>
    <xf numFmtId="0" fontId="12" fillId="0" borderId="0" xfId="0" applyFont="1" applyAlignment="1">
      <alignment horizontal="left" vertical="top"/>
    </xf>
    <xf numFmtId="164" fontId="5" fillId="0" borderId="1" xfId="5" applyNumberFormat="1" applyFont="1" applyBorder="1" applyAlignment="1">
      <alignment horizontal="right" vertical="top"/>
    </xf>
    <xf numFmtId="44" fontId="0" fillId="2" borderId="0" xfId="4" applyFont="1" applyFill="1" applyAlignment="1">
      <alignment horizontal="left" vertical="top"/>
    </xf>
    <xf numFmtId="44" fontId="0" fillId="0" borderId="0" xfId="4" applyFont="1" applyAlignment="1">
      <alignment horizontal="left" vertical="top"/>
    </xf>
    <xf numFmtId="44" fontId="7" fillId="2" borderId="4" xfId="4" applyFont="1" applyFill="1" applyBorder="1" applyAlignment="1">
      <alignment horizontal="left" vertical="center" wrapText="1"/>
    </xf>
    <xf numFmtId="44" fontId="3" fillId="0" borderId="2" xfId="4" applyFont="1" applyFill="1" applyBorder="1" applyAlignment="1">
      <alignment horizontal="left" vertical="top" shrinkToFit="1"/>
    </xf>
    <xf numFmtId="44" fontId="3" fillId="0" borderId="1" xfId="4" applyFont="1" applyFill="1" applyBorder="1" applyAlignment="1">
      <alignment horizontal="left" vertical="top" shrinkToFit="1"/>
    </xf>
    <xf numFmtId="44" fontId="3" fillId="2" borderId="1" xfId="4" applyFont="1" applyFill="1" applyBorder="1" applyAlignment="1">
      <alignment horizontal="left" vertical="top" shrinkToFit="1"/>
    </xf>
    <xf numFmtId="44" fontId="4" fillId="0" borderId="1" xfId="4" applyFont="1" applyFill="1" applyBorder="1" applyAlignment="1">
      <alignment horizontal="left" vertical="top" shrinkToFit="1"/>
    </xf>
    <xf numFmtId="44" fontId="8" fillId="2" borderId="1" xfId="4" applyFont="1" applyFill="1" applyBorder="1" applyAlignment="1">
      <alignment horizontal="left" vertical="top" shrinkToFit="1"/>
    </xf>
    <xf numFmtId="44" fontId="3" fillId="2" borderId="3" xfId="4" applyFont="1" applyFill="1" applyBorder="1" applyAlignment="1">
      <alignment horizontal="left" vertical="top" shrinkToFit="1"/>
    </xf>
    <xf numFmtId="44" fontId="3" fillId="2" borderId="0" xfId="4" applyFont="1" applyFill="1" applyBorder="1" applyAlignment="1">
      <alignment horizontal="left" vertical="top" shrinkToFit="1"/>
    </xf>
    <xf numFmtId="44" fontId="3" fillId="2" borderId="0" xfId="4" applyFont="1" applyFill="1" applyAlignment="1">
      <alignment horizontal="left" vertical="top" shrinkToFit="1"/>
    </xf>
    <xf numFmtId="44" fontId="3" fillId="2" borderId="6" xfId="4" applyFont="1" applyFill="1" applyBorder="1" applyAlignment="1">
      <alignment horizontal="left" vertical="top" shrinkToFit="1"/>
    </xf>
    <xf numFmtId="44" fontId="3" fillId="2" borderId="8" xfId="4" applyFont="1" applyFill="1" applyBorder="1" applyAlignment="1">
      <alignment horizontal="left" vertical="top" shrinkToFit="1"/>
    </xf>
    <xf numFmtId="44" fontId="1" fillId="2" borderId="3" xfId="4" applyFont="1" applyFill="1" applyBorder="1" applyAlignment="1">
      <alignment horizontal="left" vertical="top" shrinkToFit="1"/>
    </xf>
    <xf numFmtId="44" fontId="4" fillId="2" borderId="1" xfId="4" applyFont="1" applyFill="1" applyBorder="1" applyAlignment="1">
      <alignment horizontal="left" vertical="top" wrapText="1"/>
    </xf>
    <xf numFmtId="44" fontId="4" fillId="2" borderId="1" xfId="4" applyFont="1" applyFill="1" applyBorder="1" applyAlignment="1">
      <alignment horizontal="left" vertical="top" shrinkToFit="1"/>
    </xf>
    <xf numFmtId="44" fontId="4" fillId="2" borderId="3" xfId="4" applyFont="1" applyFill="1" applyBorder="1" applyAlignment="1">
      <alignment horizontal="left" vertical="top" shrinkToFit="1"/>
    </xf>
    <xf numFmtId="44" fontId="5" fillId="0" borderId="1" xfId="4" applyFont="1" applyFill="1" applyBorder="1" applyAlignment="1">
      <alignment horizontal="left" vertical="top"/>
    </xf>
    <xf numFmtId="1" fontId="5" fillId="0" borderId="1" xfId="0" applyNumberFormat="1" applyFont="1" applyBorder="1" applyAlignment="1">
      <alignment horizontal="right" vertical="top" shrinkToFit="1"/>
    </xf>
    <xf numFmtId="0" fontId="2" fillId="0" borderId="1" xfId="0" applyFont="1" applyBorder="1" applyAlignment="1">
      <alignment horizontal="left" vertical="top" wrapText="1"/>
    </xf>
    <xf numFmtId="3" fontId="5" fillId="0" borderId="1" xfId="0" applyNumberFormat="1" applyFont="1" applyBorder="1" applyAlignment="1">
      <alignment horizontal="right" vertical="top" shrinkToFit="1"/>
    </xf>
    <xf numFmtId="0" fontId="5" fillId="0" borderId="1" xfId="0" applyFont="1" applyBorder="1" applyAlignment="1">
      <alignment horizontal="right" vertical="top" shrinkToFit="1"/>
    </xf>
    <xf numFmtId="44" fontId="5" fillId="0" borderId="1" xfId="4" applyFont="1" applyFill="1" applyBorder="1" applyAlignment="1">
      <alignment horizontal="left" vertical="top" shrinkToFit="1"/>
    </xf>
    <xf numFmtId="0" fontId="5" fillId="0" borderId="0" xfId="0" applyFont="1" applyAlignment="1">
      <alignment horizontal="left" vertical="top"/>
    </xf>
    <xf numFmtId="2" fontId="5" fillId="0" borderId="0" xfId="0" applyNumberFormat="1" applyFont="1" applyAlignment="1">
      <alignment horizontal="left" vertical="top"/>
    </xf>
    <xf numFmtId="0" fontId="2" fillId="0" borderId="6" xfId="0" applyFont="1" applyBorder="1" applyAlignment="1">
      <alignment horizontal="left" vertical="top" wrapText="1"/>
    </xf>
    <xf numFmtId="1" fontId="3" fillId="3" borderId="1" xfId="0" applyNumberFormat="1" applyFont="1" applyFill="1" applyBorder="1" applyAlignment="1">
      <alignment horizontal="right" vertical="top" shrinkToFit="1"/>
    </xf>
    <xf numFmtId="0" fontId="1" fillId="3" borderId="1" xfId="0" applyFont="1" applyFill="1" applyBorder="1" applyAlignment="1">
      <alignment horizontal="left" vertical="top" wrapText="1"/>
    </xf>
    <xf numFmtId="3" fontId="3" fillId="3" borderId="2" xfId="0" applyNumberFormat="1" applyFont="1" applyFill="1" applyBorder="1" applyAlignment="1">
      <alignment horizontal="right" vertical="top" shrinkToFit="1"/>
    </xf>
    <xf numFmtId="0" fontId="3" fillId="3" borderId="1" xfId="0" applyFont="1" applyFill="1" applyBorder="1" applyAlignment="1">
      <alignment horizontal="right" vertical="top" shrinkToFit="1"/>
    </xf>
    <xf numFmtId="44" fontId="3" fillId="3" borderId="1" xfId="4" applyFont="1" applyFill="1" applyBorder="1" applyAlignment="1">
      <alignment horizontal="left" vertical="top" shrinkToFit="1"/>
    </xf>
    <xf numFmtId="3" fontId="3" fillId="3" borderId="1" xfId="0" applyNumberFormat="1" applyFont="1" applyFill="1" applyBorder="1" applyAlignment="1">
      <alignment horizontal="right" vertical="top" shrinkToFit="1"/>
    </xf>
    <xf numFmtId="1" fontId="5" fillId="3" borderId="1" xfId="0" applyNumberFormat="1" applyFont="1" applyFill="1" applyBorder="1" applyAlignment="1">
      <alignment horizontal="right" vertical="top" shrinkToFit="1"/>
    </xf>
    <xf numFmtId="0" fontId="2" fillId="3" borderId="1" xfId="0" applyFont="1" applyFill="1" applyBorder="1" applyAlignment="1">
      <alignment horizontal="left" vertical="top" wrapText="1"/>
    </xf>
    <xf numFmtId="3" fontId="5" fillId="3" borderId="1" xfId="0" applyNumberFormat="1" applyFont="1" applyFill="1" applyBorder="1" applyAlignment="1">
      <alignment horizontal="right" vertical="top" shrinkToFit="1"/>
    </xf>
    <xf numFmtId="0" fontId="5" fillId="3" borderId="1" xfId="0" applyFont="1" applyFill="1" applyBorder="1" applyAlignment="1">
      <alignment horizontal="right" vertical="top" shrinkToFit="1"/>
    </xf>
    <xf numFmtId="44" fontId="5" fillId="3" borderId="1" xfId="4" applyFont="1" applyFill="1" applyBorder="1" applyAlignment="1">
      <alignment horizontal="left" vertical="top" shrinkToFit="1"/>
    </xf>
    <xf numFmtId="44" fontId="4" fillId="3" borderId="1" xfId="4" applyFont="1" applyFill="1" applyBorder="1" applyAlignment="1">
      <alignment horizontal="left" vertical="top" shrinkToFit="1"/>
    </xf>
    <xf numFmtId="44" fontId="0" fillId="3" borderId="0" xfId="4" applyFont="1" applyFill="1" applyAlignment="1">
      <alignment horizontal="left"/>
    </xf>
    <xf numFmtId="0" fontId="3" fillId="3" borderId="2" xfId="0" applyFont="1" applyFill="1" applyBorder="1" applyAlignment="1">
      <alignment horizontal="right" vertical="top" shrinkToFit="1"/>
    </xf>
    <xf numFmtId="44" fontId="3" fillId="3" borderId="2" xfId="4" applyFont="1" applyFill="1" applyBorder="1" applyAlignment="1">
      <alignment horizontal="left" vertical="top" shrinkToFit="1"/>
    </xf>
    <xf numFmtId="44" fontId="3" fillId="3" borderId="6" xfId="4" applyFont="1" applyFill="1" applyBorder="1" applyAlignment="1">
      <alignment horizontal="left" vertical="top" shrinkToFit="1"/>
    </xf>
    <xf numFmtId="44" fontId="5" fillId="3" borderId="6" xfId="4" applyFont="1" applyFill="1" applyBorder="1" applyAlignment="1">
      <alignment horizontal="left" vertical="top" shrinkToFit="1"/>
    </xf>
    <xf numFmtId="0" fontId="4" fillId="3" borderId="1" xfId="0" applyFont="1" applyFill="1" applyBorder="1" applyAlignment="1">
      <alignment horizontal="right" vertical="top" shrinkToFit="1"/>
    </xf>
    <xf numFmtId="0" fontId="0" fillId="3" borderId="1" xfId="0" applyFill="1" applyBorder="1" applyAlignment="1">
      <alignment horizontal="left" wrapText="1"/>
    </xf>
    <xf numFmtId="0" fontId="4" fillId="3" borderId="1" xfId="0" applyFont="1" applyFill="1" applyBorder="1" applyAlignment="1">
      <alignment horizontal="right" vertical="top" wrapText="1"/>
    </xf>
    <xf numFmtId="44" fontId="4" fillId="3" borderId="1" xfId="4" applyFont="1" applyFill="1" applyBorder="1" applyAlignment="1">
      <alignment horizontal="left" vertical="top" wrapText="1"/>
    </xf>
    <xf numFmtId="44" fontId="1" fillId="3" borderId="1" xfId="4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right" vertical="top" wrapText="1"/>
    </xf>
    <xf numFmtId="44" fontId="5" fillId="3" borderId="1" xfId="4" applyFont="1" applyFill="1" applyBorder="1" applyAlignment="1">
      <alignment horizontal="left" vertical="top"/>
    </xf>
    <xf numFmtId="164" fontId="5" fillId="3" borderId="1" xfId="5" applyNumberFormat="1" applyFont="1" applyFill="1" applyBorder="1" applyAlignment="1">
      <alignment horizontal="right" vertical="top"/>
    </xf>
    <xf numFmtId="0" fontId="2" fillId="0" borderId="10" xfId="0" applyFont="1" applyBorder="1" applyAlignment="1">
      <alignment horizontal="left" vertical="top" wrapText="1"/>
    </xf>
    <xf numFmtId="0" fontId="0" fillId="0" borderId="10" xfId="0" applyBorder="1" applyAlignment="1">
      <alignment horizontal="left" wrapText="1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44" fontId="0" fillId="0" borderId="11" xfId="4" applyFont="1" applyBorder="1" applyAlignment="1">
      <alignment horizontal="left" vertical="top"/>
    </xf>
    <xf numFmtId="1" fontId="3" fillId="2" borderId="4" xfId="0" applyNumberFormat="1" applyFont="1" applyFill="1" applyBorder="1" applyAlignment="1">
      <alignment horizontal="right" vertical="top" shrinkToFit="1"/>
    </xf>
    <xf numFmtId="0" fontId="1" fillId="2" borderId="4" xfId="0" applyFont="1" applyFill="1" applyBorder="1" applyAlignment="1">
      <alignment horizontal="left" vertical="top" wrapText="1"/>
    </xf>
    <xf numFmtId="3" fontId="3" fillId="2" borderId="4" xfId="0" applyNumberFormat="1" applyFont="1" applyFill="1" applyBorder="1" applyAlignment="1">
      <alignment horizontal="right" vertical="top" shrinkToFit="1"/>
    </xf>
    <xf numFmtId="0" fontId="3" fillId="2" borderId="4" xfId="0" applyFont="1" applyFill="1" applyBorder="1" applyAlignment="1">
      <alignment horizontal="right" vertical="top" shrinkToFit="1"/>
    </xf>
    <xf numFmtId="44" fontId="3" fillId="2" borderId="4" xfId="4" applyFont="1" applyFill="1" applyBorder="1" applyAlignment="1">
      <alignment horizontal="left" vertical="top" shrinkToFit="1"/>
    </xf>
    <xf numFmtId="1" fontId="5" fillId="0" borderId="10" xfId="0" applyNumberFormat="1" applyFont="1" applyBorder="1" applyAlignment="1">
      <alignment horizontal="right" vertical="top" shrinkToFit="1"/>
    </xf>
    <xf numFmtId="3" fontId="5" fillId="0" borderId="10" xfId="0" applyNumberFormat="1" applyFont="1" applyBorder="1" applyAlignment="1">
      <alignment horizontal="right" vertical="top" shrinkToFit="1"/>
    </xf>
    <xf numFmtId="0" fontId="5" fillId="0" borderId="10" xfId="0" applyFont="1" applyBorder="1" applyAlignment="1">
      <alignment horizontal="right" vertical="top" shrinkToFit="1"/>
    </xf>
    <xf numFmtId="44" fontId="5" fillId="0" borderId="10" xfId="4" applyFont="1" applyFill="1" applyBorder="1" applyAlignment="1">
      <alignment horizontal="left" vertical="top" shrinkToFit="1"/>
    </xf>
    <xf numFmtId="0" fontId="5" fillId="0" borderId="9" xfId="0" applyFont="1" applyBorder="1" applyAlignment="1">
      <alignment horizontal="left" vertical="top"/>
    </xf>
    <xf numFmtId="3" fontId="5" fillId="2" borderId="1" xfId="0" applyNumberFormat="1" applyFont="1" applyFill="1" applyBorder="1" applyAlignment="1">
      <alignment horizontal="right" vertical="top" shrinkToFit="1"/>
    </xf>
    <xf numFmtId="0" fontId="5" fillId="2" borderId="1" xfId="0" applyFont="1" applyFill="1" applyBorder="1" applyAlignment="1">
      <alignment horizontal="right" vertical="top" shrinkToFit="1"/>
    </xf>
    <xf numFmtId="44" fontId="5" fillId="2" borderId="1" xfId="4" applyFont="1" applyFill="1" applyBorder="1" applyAlignment="1">
      <alignment horizontal="left" vertical="top" shrinkToFit="1"/>
    </xf>
    <xf numFmtId="3" fontId="5" fillId="0" borderId="1" xfId="0" applyNumberFormat="1" applyFont="1" applyBorder="1" applyAlignment="1">
      <alignment horizontal="right" vertical="top" wrapText="1" shrinkToFit="1"/>
    </xf>
    <xf numFmtId="0" fontId="12" fillId="0" borderId="0" xfId="0" applyFont="1" applyAlignment="1">
      <alignment horizontal="center" vertical="top"/>
    </xf>
    <xf numFmtId="3" fontId="5" fillId="3" borderId="1" xfId="0" applyNumberFormat="1" applyFont="1" applyFill="1" applyBorder="1" applyAlignment="1">
      <alignment horizontal="right" vertical="top" wrapText="1" shrinkToFi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44" fontId="2" fillId="0" borderId="3" xfId="4" applyFont="1" applyBorder="1" applyAlignment="1">
      <alignment horizontal="left" vertical="center" wrapText="1"/>
    </xf>
    <xf numFmtId="44" fontId="2" fillId="0" borderId="4" xfId="4" applyFont="1" applyBorder="1" applyAlignment="1">
      <alignment horizontal="left" vertical="center" wrapText="1"/>
    </xf>
    <xf numFmtId="44" fontId="2" fillId="0" borderId="5" xfId="4" applyFont="1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4" fontId="2" fillId="0" borderId="1" xfId="4" applyFont="1" applyBorder="1" applyAlignment="1">
      <alignment horizontal="center" vertical="center" wrapText="1"/>
    </xf>
  </cellXfs>
  <cellStyles count="6">
    <cellStyle name="Comma" xfId="5" builtinId="3"/>
    <cellStyle name="Comma 2" xfId="2" xr:uid="{5417B658-88E7-448B-BC7B-520DD396748E}"/>
    <cellStyle name="Currency" xfId="4" builtinId="4"/>
    <cellStyle name="Currency 2" xfId="3" xr:uid="{5B30F4EC-F566-4450-9457-48DFC15F314F}"/>
    <cellStyle name="Normal" xfId="0" builtinId="0"/>
    <cellStyle name="Normal 2" xfId="1" xr:uid="{830629E0-3605-4788-8E02-2FA9206369D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99AC7-7B3D-45DE-96F2-4B151CBB350F}">
  <dimension ref="B1:L498"/>
  <sheetViews>
    <sheetView tabSelected="1" zoomScale="130" zoomScaleNormal="130" zoomScaleSheetLayoutView="130" zoomScalePageLayoutView="70" workbookViewId="0">
      <selection activeCell="G472" sqref="G472"/>
    </sheetView>
  </sheetViews>
  <sheetFormatPr defaultRowHeight="12.75" x14ac:dyDescent="0.2"/>
  <cols>
    <col min="1" max="1" width="1.5" customWidth="1"/>
    <col min="2" max="2" width="6.6640625" customWidth="1"/>
    <col min="3" max="3" width="10" customWidth="1"/>
    <col min="4" max="4" width="10.33203125" customWidth="1"/>
    <col min="5" max="5" width="15.33203125" customWidth="1"/>
    <col min="6" max="6" width="15" customWidth="1"/>
    <col min="7" max="7" width="18.6640625" style="50" customWidth="1"/>
    <col min="8" max="8" width="21.5" style="50" customWidth="1"/>
    <col min="9" max="9" width="19.33203125" style="50" customWidth="1"/>
    <col min="10" max="10" width="1.6640625" customWidth="1"/>
    <col min="11" max="11" width="12.5" bestFit="1" customWidth="1"/>
    <col min="12" max="12" width="14.5" customWidth="1"/>
    <col min="14" max="14" width="12.6640625" bestFit="1" customWidth="1"/>
  </cols>
  <sheetData>
    <row r="1" spans="2:9" ht="166.5" customHeight="1" x14ac:dyDescent="0.2">
      <c r="B1" s="125" t="s">
        <v>113</v>
      </c>
      <c r="C1" s="126"/>
      <c r="D1" s="126"/>
      <c r="E1" s="126"/>
      <c r="F1" s="126"/>
      <c r="G1" s="126"/>
      <c r="H1" s="126"/>
      <c r="I1" s="127"/>
    </row>
    <row r="2" spans="2:9" ht="2.1" customHeight="1" x14ac:dyDescent="0.2">
      <c r="B2" s="6"/>
      <c r="C2" s="7"/>
      <c r="D2" s="8"/>
      <c r="E2" s="11" t="e">
        <f>SUM(#REF!)</f>
        <v>#REF!</v>
      </c>
      <c r="F2" s="11" t="e">
        <f>SUM(#REF!)</f>
        <v>#REF!</v>
      </c>
      <c r="G2" s="54" t="e">
        <f>SUM(#REF!)</f>
        <v>#REF!</v>
      </c>
      <c r="H2" s="54" t="e">
        <f>SUM(#REF!)</f>
        <v>#REF!</v>
      </c>
      <c r="I2" s="54" t="e">
        <f>SUM(#REF!)</f>
        <v>#REF!</v>
      </c>
    </row>
    <row r="3" spans="2:9" x14ac:dyDescent="0.2">
      <c r="B3" s="136"/>
      <c r="C3" s="136"/>
      <c r="D3" s="136"/>
      <c r="E3" s="137" t="s">
        <v>97</v>
      </c>
      <c r="F3" s="138" t="s">
        <v>98</v>
      </c>
      <c r="G3" s="139" t="s">
        <v>99</v>
      </c>
      <c r="H3" s="139" t="s">
        <v>100</v>
      </c>
      <c r="I3" s="139" t="s">
        <v>101</v>
      </c>
    </row>
    <row r="4" spans="2:9" x14ac:dyDescent="0.2">
      <c r="B4" s="136"/>
      <c r="C4" s="136"/>
      <c r="D4" s="136"/>
      <c r="E4" s="137"/>
      <c r="F4" s="138"/>
      <c r="G4" s="139"/>
      <c r="H4" s="139"/>
      <c r="I4" s="139"/>
    </row>
    <row r="5" spans="2:9" x14ac:dyDescent="0.2">
      <c r="B5" s="136"/>
      <c r="C5" s="136"/>
      <c r="D5" s="136"/>
      <c r="E5" s="137"/>
      <c r="F5" s="138"/>
      <c r="G5" s="139"/>
      <c r="H5" s="139"/>
      <c r="I5" s="139"/>
    </row>
    <row r="6" spans="2:9" x14ac:dyDescent="0.2">
      <c r="B6" s="136"/>
      <c r="C6" s="136"/>
      <c r="D6" s="136"/>
      <c r="E6" s="137"/>
      <c r="F6" s="138"/>
      <c r="G6" s="139"/>
      <c r="H6" s="139"/>
      <c r="I6" s="139"/>
    </row>
    <row r="7" spans="2:9" s="103" customFormat="1" ht="13.5" thickBot="1" x14ac:dyDescent="0.25">
      <c r="B7" s="101" t="s">
        <v>110</v>
      </c>
      <c r="C7" s="101" t="s">
        <v>111</v>
      </c>
      <c r="D7" s="102"/>
      <c r="E7" s="137"/>
      <c r="F7" s="138"/>
      <c r="G7" s="139"/>
      <c r="H7" s="139"/>
      <c r="I7" s="139"/>
    </row>
    <row r="8" spans="2:9" s="40" customFormat="1" ht="5.25" x14ac:dyDescent="0.15">
      <c r="B8" s="36"/>
      <c r="C8" s="36"/>
      <c r="D8" s="37"/>
      <c r="E8" s="38"/>
      <c r="F8" s="39"/>
      <c r="G8" s="51"/>
      <c r="H8" s="51"/>
      <c r="I8" s="51"/>
    </row>
    <row r="9" spans="2:9" x14ac:dyDescent="0.2">
      <c r="B9" s="3">
        <v>1</v>
      </c>
      <c r="C9" s="4" t="s">
        <v>0</v>
      </c>
      <c r="D9" s="5" t="s">
        <v>93</v>
      </c>
      <c r="E9" s="9">
        <v>162</v>
      </c>
      <c r="F9" s="9">
        <v>67</v>
      </c>
      <c r="G9" s="52">
        <v>1343083.04</v>
      </c>
      <c r="H9" s="52">
        <v>247150.12</v>
      </c>
      <c r="I9" s="52"/>
    </row>
    <row r="10" spans="2:9" x14ac:dyDescent="0.2">
      <c r="B10" s="1"/>
      <c r="C10" s="19"/>
      <c r="D10" s="2" t="s">
        <v>94</v>
      </c>
      <c r="E10" s="10">
        <v>22</v>
      </c>
      <c r="F10" s="10">
        <v>6</v>
      </c>
      <c r="G10" s="53">
        <v>478560.62</v>
      </c>
      <c r="H10" s="53">
        <v>501611.32</v>
      </c>
      <c r="I10" s="53"/>
    </row>
    <row r="11" spans="2:9" x14ac:dyDescent="0.2">
      <c r="B11" s="1"/>
      <c r="C11" s="19"/>
      <c r="D11" s="2" t="s">
        <v>95</v>
      </c>
      <c r="E11" s="10">
        <v>1</v>
      </c>
      <c r="F11" s="10">
        <v>0</v>
      </c>
      <c r="G11" s="53">
        <v>9136.9</v>
      </c>
      <c r="H11" s="53">
        <v>0</v>
      </c>
      <c r="I11" s="53"/>
    </row>
    <row r="12" spans="2:9" x14ac:dyDescent="0.2">
      <c r="B12" s="67"/>
      <c r="C12" s="68"/>
      <c r="D12" s="69" t="s">
        <v>96</v>
      </c>
      <c r="E12" s="70">
        <f>SUM(E9:E11)</f>
        <v>185</v>
      </c>
      <c r="F12" s="70">
        <f>SUM(F9:F11)</f>
        <v>73</v>
      </c>
      <c r="G12" s="71">
        <f>SUM(G9:G11)</f>
        <v>1830780.56</v>
      </c>
      <c r="H12" s="71">
        <f>SUM(H9:H11)</f>
        <v>748761.44</v>
      </c>
      <c r="I12" s="71">
        <f>SUM(G12,H12)</f>
        <v>2579542</v>
      </c>
    </row>
    <row r="13" spans="2:9" ht="2.1" customHeight="1" x14ac:dyDescent="0.2">
      <c r="B13" s="6"/>
      <c r="C13" s="7"/>
      <c r="D13" s="8"/>
      <c r="E13" s="11">
        <f>SUM(E9:E11)</f>
        <v>185</v>
      </c>
      <c r="F13" s="11">
        <f>SUM(F9:F11)</f>
        <v>73</v>
      </c>
      <c r="G13" s="54">
        <f>SUM(G9:G11)</f>
        <v>1830780.56</v>
      </c>
      <c r="H13" s="54">
        <f>SUM(H9:H11)</f>
        <v>748761.44</v>
      </c>
      <c r="I13" s="54">
        <f>SUM(I9:I11)</f>
        <v>0</v>
      </c>
    </row>
    <row r="14" spans="2:9" ht="12.75" customHeight="1" x14ac:dyDescent="0.2">
      <c r="B14" s="75">
        <v>2</v>
      </c>
      <c r="C14" s="76" t="s">
        <v>1</v>
      </c>
      <c r="D14" s="77" t="s">
        <v>93</v>
      </c>
      <c r="E14" s="78">
        <v>92</v>
      </c>
      <c r="F14" s="78">
        <v>21</v>
      </c>
      <c r="G14" s="79">
        <v>415146.98</v>
      </c>
      <c r="H14" s="79">
        <v>108837.25</v>
      </c>
      <c r="I14" s="79"/>
    </row>
    <row r="15" spans="2:9" x14ac:dyDescent="0.2">
      <c r="B15" s="75"/>
      <c r="C15" s="76"/>
      <c r="D15" s="80" t="s">
        <v>94</v>
      </c>
      <c r="E15" s="78">
        <v>6</v>
      </c>
      <c r="F15" s="78">
        <v>5</v>
      </c>
      <c r="G15" s="79">
        <v>15236.57</v>
      </c>
      <c r="H15" s="79">
        <v>15561.35</v>
      </c>
      <c r="I15" s="79"/>
    </row>
    <row r="16" spans="2:9" x14ac:dyDescent="0.2">
      <c r="B16" s="75"/>
      <c r="C16" s="76"/>
      <c r="D16" s="80" t="s">
        <v>95</v>
      </c>
      <c r="E16" s="78">
        <v>1</v>
      </c>
      <c r="F16" s="78">
        <v>0</v>
      </c>
      <c r="G16" s="79">
        <v>14123.16</v>
      </c>
      <c r="H16" s="79">
        <v>0</v>
      </c>
      <c r="I16" s="79"/>
    </row>
    <row r="17" spans="2:9" x14ac:dyDescent="0.2">
      <c r="B17" s="81"/>
      <c r="C17" s="82"/>
      <c r="D17" s="83" t="s">
        <v>96</v>
      </c>
      <c r="E17" s="84">
        <f>SUM(E14:E16)</f>
        <v>99</v>
      </c>
      <c r="F17" s="84">
        <f>SUM(F14:F16)</f>
        <v>26</v>
      </c>
      <c r="G17" s="85">
        <f>SUM(G14:G16)</f>
        <v>444506.70999999996</v>
      </c>
      <c r="H17" s="85">
        <f>SUM(H14:H16)</f>
        <v>124398.6</v>
      </c>
      <c r="I17" s="85">
        <f>SUM(G17,H17)</f>
        <v>568905.30999999994</v>
      </c>
    </row>
    <row r="18" spans="2:9" s="40" customFormat="1" ht="2.1" customHeight="1" x14ac:dyDescent="0.2">
      <c r="B18" s="41"/>
      <c r="C18" s="42"/>
      <c r="D18" s="43"/>
      <c r="E18" s="44"/>
      <c r="F18" s="44"/>
      <c r="G18" s="56"/>
      <c r="H18" s="56">
        <f>SUM(H14:H16)</f>
        <v>124398.6</v>
      </c>
      <c r="I18" s="56"/>
    </row>
    <row r="19" spans="2:9" x14ac:dyDescent="0.2">
      <c r="B19" s="1">
        <v>3</v>
      </c>
      <c r="C19" s="19" t="s">
        <v>2</v>
      </c>
      <c r="D19" s="5" t="s">
        <v>93</v>
      </c>
      <c r="E19" s="10">
        <v>3</v>
      </c>
      <c r="F19" s="10">
        <v>0</v>
      </c>
      <c r="G19" s="53">
        <v>19330.59</v>
      </c>
      <c r="H19" s="53">
        <v>0</v>
      </c>
      <c r="I19" s="53">
        <v>0</v>
      </c>
    </row>
    <row r="20" spans="2:9" x14ac:dyDescent="0.2">
      <c r="B20" s="1"/>
      <c r="C20" s="19"/>
      <c r="D20" s="2" t="s">
        <v>94</v>
      </c>
      <c r="E20" s="10">
        <v>0</v>
      </c>
      <c r="F20" s="10">
        <v>0</v>
      </c>
      <c r="G20" s="53">
        <v>0</v>
      </c>
      <c r="H20" s="53">
        <v>0</v>
      </c>
      <c r="I20" s="53">
        <v>0</v>
      </c>
    </row>
    <row r="21" spans="2:9" x14ac:dyDescent="0.2">
      <c r="B21" s="1"/>
      <c r="C21" s="19"/>
      <c r="D21" s="2" t="s">
        <v>95</v>
      </c>
      <c r="E21" s="10">
        <v>0</v>
      </c>
      <c r="F21" s="10">
        <v>0</v>
      </c>
      <c r="G21" s="53">
        <v>0</v>
      </c>
      <c r="H21" s="53">
        <v>0</v>
      </c>
      <c r="I21" s="53">
        <v>0</v>
      </c>
    </row>
    <row r="22" spans="2:9" s="72" customFormat="1" x14ac:dyDescent="0.2">
      <c r="B22" s="67"/>
      <c r="C22" s="68"/>
      <c r="D22" s="69" t="s">
        <v>96</v>
      </c>
      <c r="E22" s="70">
        <f>SUM(E19:E21)</f>
        <v>3</v>
      </c>
      <c r="F22" s="70">
        <f>SUM(F19:F21)</f>
        <v>0</v>
      </c>
      <c r="G22" s="71">
        <f>SUM(G19:G21)</f>
        <v>19330.59</v>
      </c>
      <c r="H22" s="71">
        <f>SUM(H19:H21)</f>
        <v>0</v>
      </c>
      <c r="I22" s="71">
        <f>SUM(G22,H22)</f>
        <v>19330.59</v>
      </c>
    </row>
    <row r="23" spans="2:9" s="40" customFormat="1" ht="2.1" customHeight="1" x14ac:dyDescent="0.2">
      <c r="B23" s="41"/>
      <c r="C23" s="42"/>
      <c r="D23" s="45"/>
      <c r="E23" s="44">
        <f>SUM(E19:E21)</f>
        <v>3</v>
      </c>
      <c r="F23" s="44">
        <f>SUM(F19:F21)</f>
        <v>0</v>
      </c>
      <c r="G23" s="56">
        <f>SUM(G19:G21)</f>
        <v>19330.59</v>
      </c>
      <c r="H23" s="56">
        <f>SUM(H19:H21)</f>
        <v>0</v>
      </c>
      <c r="I23" s="56"/>
    </row>
    <row r="24" spans="2:9" x14ac:dyDescent="0.2">
      <c r="B24" s="75">
        <v>4</v>
      </c>
      <c r="C24" s="76" t="s">
        <v>3</v>
      </c>
      <c r="D24" s="77" t="s">
        <v>93</v>
      </c>
      <c r="E24" s="78">
        <v>0</v>
      </c>
      <c r="F24" s="78">
        <v>1</v>
      </c>
      <c r="G24" s="79">
        <v>1085</v>
      </c>
      <c r="H24" s="79">
        <v>0</v>
      </c>
      <c r="I24" s="79"/>
    </row>
    <row r="25" spans="2:9" x14ac:dyDescent="0.2">
      <c r="B25" s="75"/>
      <c r="C25" s="76"/>
      <c r="D25" s="80" t="s">
        <v>94</v>
      </c>
      <c r="E25" s="78">
        <v>0</v>
      </c>
      <c r="F25" s="78">
        <v>0</v>
      </c>
      <c r="G25" s="79">
        <v>0</v>
      </c>
      <c r="H25" s="79">
        <v>0</v>
      </c>
      <c r="I25" s="79"/>
    </row>
    <row r="26" spans="2:9" x14ac:dyDescent="0.2">
      <c r="B26" s="75"/>
      <c r="C26" s="76"/>
      <c r="D26" s="80" t="s">
        <v>95</v>
      </c>
      <c r="E26" s="78">
        <v>0</v>
      </c>
      <c r="F26" s="78">
        <v>0</v>
      </c>
      <c r="G26" s="79">
        <v>0</v>
      </c>
      <c r="H26" s="79">
        <v>0</v>
      </c>
      <c r="I26" s="79"/>
    </row>
    <row r="27" spans="2:9" s="72" customFormat="1" x14ac:dyDescent="0.2">
      <c r="B27" s="81"/>
      <c r="C27" s="82"/>
      <c r="D27" s="83" t="s">
        <v>96</v>
      </c>
      <c r="E27" s="84">
        <v>0</v>
      </c>
      <c r="F27" s="84">
        <v>1</v>
      </c>
      <c r="G27" s="85">
        <f>SUM(G24:G26)</f>
        <v>1085</v>
      </c>
      <c r="H27" s="85">
        <f>SUM(H24:H26)</f>
        <v>0</v>
      </c>
      <c r="I27" s="85">
        <f>SUM(G27,H27)</f>
        <v>1085</v>
      </c>
    </row>
    <row r="28" spans="2:9" s="40" customFormat="1" ht="2.1" customHeight="1" x14ac:dyDescent="0.2">
      <c r="B28" s="41"/>
      <c r="C28" s="42"/>
      <c r="D28" s="43"/>
      <c r="E28" s="44"/>
      <c r="F28" s="44"/>
      <c r="G28" s="56"/>
      <c r="H28" s="56"/>
      <c r="I28" s="56"/>
    </row>
    <row r="29" spans="2:9" x14ac:dyDescent="0.2">
      <c r="B29" s="1">
        <v>5</v>
      </c>
      <c r="C29" s="19" t="s">
        <v>4</v>
      </c>
      <c r="D29" s="2" t="s">
        <v>93</v>
      </c>
      <c r="E29" s="10">
        <v>0</v>
      </c>
      <c r="F29" s="10">
        <v>0</v>
      </c>
      <c r="G29" s="53">
        <v>0</v>
      </c>
      <c r="H29" s="53">
        <v>0</v>
      </c>
      <c r="I29" s="53"/>
    </row>
    <row r="30" spans="2:9" x14ac:dyDescent="0.2">
      <c r="B30" s="1"/>
      <c r="C30" s="19"/>
      <c r="D30" s="2" t="s">
        <v>94</v>
      </c>
      <c r="E30" s="10">
        <v>0</v>
      </c>
      <c r="F30" s="10">
        <v>0</v>
      </c>
      <c r="G30" s="53">
        <v>0</v>
      </c>
      <c r="H30" s="53">
        <v>0</v>
      </c>
      <c r="I30" s="53"/>
    </row>
    <row r="31" spans="2:9" x14ac:dyDescent="0.2">
      <c r="B31" s="1"/>
      <c r="C31" s="19"/>
      <c r="D31" s="2" t="s">
        <v>95</v>
      </c>
      <c r="E31" s="10">
        <v>0</v>
      </c>
      <c r="F31" s="10">
        <v>0</v>
      </c>
      <c r="G31" s="53">
        <v>0</v>
      </c>
      <c r="H31" s="53"/>
      <c r="I31" s="53"/>
    </row>
    <row r="32" spans="2:9" s="72" customFormat="1" x14ac:dyDescent="0.2">
      <c r="B32" s="67"/>
      <c r="C32" s="68"/>
      <c r="D32" s="69" t="s">
        <v>107</v>
      </c>
      <c r="E32" s="70">
        <f>SUM(E29:E31)</f>
        <v>0</v>
      </c>
      <c r="F32" s="70">
        <f>SUM(F29:F31)</f>
        <v>0</v>
      </c>
      <c r="G32" s="71">
        <f>SUM(G29:G31)</f>
        <v>0</v>
      </c>
      <c r="H32" s="71">
        <f>SUM(H29:H31)</f>
        <v>0</v>
      </c>
      <c r="I32" s="71">
        <f>SUM(G32,H32)</f>
        <v>0</v>
      </c>
    </row>
    <row r="33" spans="2:10" s="40" customFormat="1" ht="2.1" customHeight="1" x14ac:dyDescent="0.2">
      <c r="B33" s="41"/>
      <c r="C33" s="42"/>
      <c r="D33" s="43"/>
      <c r="E33" s="44"/>
      <c r="F33" s="44"/>
      <c r="G33" s="56"/>
      <c r="H33" s="56"/>
      <c r="I33" s="56"/>
    </row>
    <row r="34" spans="2:10" x14ac:dyDescent="0.2">
      <c r="B34" s="75">
        <v>6</v>
      </c>
      <c r="C34" s="76" t="s">
        <v>5</v>
      </c>
      <c r="D34" s="80" t="s">
        <v>93</v>
      </c>
      <c r="E34" s="78">
        <v>96</v>
      </c>
      <c r="F34" s="78">
        <v>26</v>
      </c>
      <c r="G34" s="79">
        <v>358034.05</v>
      </c>
      <c r="H34" s="79">
        <v>417632.03</v>
      </c>
      <c r="I34" s="79"/>
    </row>
    <row r="35" spans="2:10" x14ac:dyDescent="0.2">
      <c r="B35" s="75"/>
      <c r="C35" s="76"/>
      <c r="D35" s="80" t="s">
        <v>94</v>
      </c>
      <c r="E35" s="78">
        <v>23</v>
      </c>
      <c r="F35" s="78">
        <v>29</v>
      </c>
      <c r="G35" s="79">
        <v>262153.58</v>
      </c>
      <c r="H35" s="79">
        <v>348789.25</v>
      </c>
      <c r="I35" s="79"/>
    </row>
    <row r="36" spans="2:10" x14ac:dyDescent="0.2">
      <c r="B36" s="75"/>
      <c r="C36" s="76"/>
      <c r="D36" s="80" t="s">
        <v>95</v>
      </c>
      <c r="E36" s="78">
        <v>2</v>
      </c>
      <c r="F36" s="78">
        <v>0</v>
      </c>
      <c r="G36" s="79">
        <v>0</v>
      </c>
      <c r="H36" s="79">
        <v>0</v>
      </c>
      <c r="I36" s="79"/>
    </row>
    <row r="37" spans="2:10" x14ac:dyDescent="0.2">
      <c r="B37" s="75"/>
      <c r="C37" s="76"/>
      <c r="D37" s="83" t="s">
        <v>107</v>
      </c>
      <c r="E37" s="84">
        <f>SUM(E34:E36)</f>
        <v>121</v>
      </c>
      <c r="F37" s="84">
        <f>SUM(F34:F36)</f>
        <v>55</v>
      </c>
      <c r="G37" s="85">
        <f>SUM(G34:G36)</f>
        <v>620187.63</v>
      </c>
      <c r="H37" s="85">
        <f>SUM(H34:H36)</f>
        <v>766421.28</v>
      </c>
      <c r="I37" s="85">
        <f>SUM(G37,H37)</f>
        <v>1386608.9100000001</v>
      </c>
      <c r="J37" s="33" t="s">
        <v>109</v>
      </c>
    </row>
    <row r="38" spans="2:10" s="40" customFormat="1" ht="2.1" customHeight="1" x14ac:dyDescent="0.2">
      <c r="B38" s="41"/>
      <c r="C38" s="42"/>
      <c r="D38" s="43"/>
      <c r="E38" s="44"/>
      <c r="F38" s="44"/>
      <c r="G38" s="56"/>
      <c r="H38" s="56"/>
      <c r="I38" s="56"/>
    </row>
    <row r="39" spans="2:10" ht="12.75" customHeight="1" x14ac:dyDescent="0.2">
      <c r="B39" s="1">
        <v>7</v>
      </c>
      <c r="C39" s="19" t="s">
        <v>6</v>
      </c>
      <c r="D39" s="2" t="s">
        <v>93</v>
      </c>
      <c r="E39" s="10">
        <v>39</v>
      </c>
      <c r="F39" s="10">
        <v>27</v>
      </c>
      <c r="G39" s="53">
        <v>326515.15000000002</v>
      </c>
      <c r="H39" s="53">
        <v>33515.79</v>
      </c>
      <c r="I39" s="53"/>
    </row>
    <row r="40" spans="2:10" x14ac:dyDescent="0.2">
      <c r="B40" s="1"/>
      <c r="C40" s="19"/>
      <c r="D40" s="2" t="s">
        <v>94</v>
      </c>
      <c r="E40" s="10">
        <v>11</v>
      </c>
      <c r="F40" s="10">
        <v>13</v>
      </c>
      <c r="G40" s="53">
        <v>0</v>
      </c>
      <c r="H40" s="53">
        <v>11844.2</v>
      </c>
      <c r="I40" s="53"/>
    </row>
    <row r="41" spans="2:10" x14ac:dyDescent="0.2">
      <c r="B41" s="1"/>
      <c r="C41" s="19"/>
      <c r="D41" s="2" t="s">
        <v>95</v>
      </c>
      <c r="E41" s="10">
        <v>6</v>
      </c>
      <c r="F41" s="10">
        <v>2</v>
      </c>
      <c r="G41" s="53">
        <v>2129.36</v>
      </c>
      <c r="H41" s="53">
        <v>0</v>
      </c>
      <c r="I41" s="53"/>
    </row>
    <row r="42" spans="2:10" s="72" customFormat="1" x14ac:dyDescent="0.2">
      <c r="B42" s="67"/>
      <c r="C42" s="68"/>
      <c r="D42" s="69" t="s">
        <v>107</v>
      </c>
      <c r="E42" s="70">
        <f>SUM(E39:E41)</f>
        <v>56</v>
      </c>
      <c r="F42" s="70">
        <f>SUM(F39:F41)</f>
        <v>42</v>
      </c>
      <c r="G42" s="71">
        <f>SUM(G39:G41)</f>
        <v>328644.51</v>
      </c>
      <c r="H42" s="71">
        <f>SUM(H39:H41)</f>
        <v>45359.990000000005</v>
      </c>
      <c r="I42" s="71">
        <f>SUM(G42,H42)</f>
        <v>374004.5</v>
      </c>
    </row>
    <row r="43" spans="2:10" ht="2.1" customHeight="1" x14ac:dyDescent="0.2">
      <c r="B43" s="6"/>
      <c r="C43" s="7"/>
      <c r="D43" s="8"/>
      <c r="E43" s="11"/>
      <c r="F43" s="11"/>
      <c r="G43" s="54"/>
      <c r="H43" s="54"/>
      <c r="I43" s="54"/>
    </row>
    <row r="44" spans="2:10" x14ac:dyDescent="0.2">
      <c r="B44" s="75">
        <v>8</v>
      </c>
      <c r="C44" s="76" t="s">
        <v>7</v>
      </c>
      <c r="D44" s="80" t="s">
        <v>93</v>
      </c>
      <c r="E44" s="78">
        <v>14</v>
      </c>
      <c r="F44" s="78">
        <v>9</v>
      </c>
      <c r="G44" s="79">
        <v>56062.239999999998</v>
      </c>
      <c r="H44" s="79">
        <v>77333.94</v>
      </c>
      <c r="I44" s="79"/>
    </row>
    <row r="45" spans="2:10" x14ac:dyDescent="0.2">
      <c r="B45" s="75"/>
      <c r="C45" s="76"/>
      <c r="D45" s="80" t="s">
        <v>94</v>
      </c>
      <c r="E45" s="78">
        <v>0</v>
      </c>
      <c r="F45" s="78">
        <v>0</v>
      </c>
      <c r="G45" s="79">
        <v>0</v>
      </c>
      <c r="H45" s="79">
        <v>0</v>
      </c>
      <c r="I45" s="79"/>
    </row>
    <row r="46" spans="2:10" x14ac:dyDescent="0.2">
      <c r="B46" s="75"/>
      <c r="C46" s="76"/>
      <c r="D46" s="80" t="s">
        <v>95</v>
      </c>
      <c r="E46" s="78">
        <v>0</v>
      </c>
      <c r="F46" s="78">
        <v>0</v>
      </c>
      <c r="G46" s="79">
        <v>0</v>
      </c>
      <c r="H46" s="79">
        <v>0</v>
      </c>
      <c r="I46" s="79"/>
    </row>
    <row r="47" spans="2:10" s="72" customFormat="1" x14ac:dyDescent="0.2">
      <c r="B47" s="81"/>
      <c r="C47" s="82"/>
      <c r="D47" s="83" t="s">
        <v>107</v>
      </c>
      <c r="E47" s="84">
        <f>SUM(E44:E46)</f>
        <v>14</v>
      </c>
      <c r="F47" s="84">
        <f>SUM(F44:F46)</f>
        <v>9</v>
      </c>
      <c r="G47" s="85">
        <f>SUM(G44:G46)</f>
        <v>56062.239999999998</v>
      </c>
      <c r="H47" s="85">
        <v>77333.94</v>
      </c>
      <c r="I47" s="85">
        <f>SUM(G47,H47)</f>
        <v>133396.18</v>
      </c>
    </row>
    <row r="48" spans="2:10" ht="2.1" customHeight="1" x14ac:dyDescent="0.2">
      <c r="B48" s="6"/>
      <c r="C48" s="7"/>
      <c r="D48" s="8"/>
      <c r="E48" s="11"/>
      <c r="F48" s="11"/>
      <c r="G48" s="54"/>
      <c r="H48" s="54"/>
      <c r="I48" s="54"/>
    </row>
    <row r="49" spans="2:9" x14ac:dyDescent="0.2">
      <c r="B49" s="1">
        <v>9</v>
      </c>
      <c r="C49" s="19" t="s">
        <v>8</v>
      </c>
      <c r="D49" s="2" t="s">
        <v>93</v>
      </c>
      <c r="E49" s="10">
        <v>22</v>
      </c>
      <c r="F49" s="10">
        <v>4</v>
      </c>
      <c r="G49" s="53">
        <v>84151.66</v>
      </c>
      <c r="H49" s="53">
        <v>29304.76</v>
      </c>
      <c r="I49" s="53"/>
    </row>
    <row r="50" spans="2:9" x14ac:dyDescent="0.2">
      <c r="B50" s="1"/>
      <c r="C50" s="19"/>
      <c r="D50" s="2" t="s">
        <v>94</v>
      </c>
      <c r="E50" s="10">
        <v>0</v>
      </c>
      <c r="F50" s="10">
        <v>0</v>
      </c>
      <c r="G50" s="53">
        <v>0</v>
      </c>
      <c r="H50" s="53">
        <v>0</v>
      </c>
      <c r="I50" s="53"/>
    </row>
    <row r="51" spans="2:9" x14ac:dyDescent="0.2">
      <c r="B51" s="1"/>
      <c r="C51" s="19"/>
      <c r="D51" s="2" t="s">
        <v>95</v>
      </c>
      <c r="E51" s="10">
        <v>0</v>
      </c>
      <c r="F51" s="10">
        <v>0</v>
      </c>
      <c r="G51" s="53">
        <v>0</v>
      </c>
      <c r="H51" s="53">
        <v>0</v>
      </c>
      <c r="I51" s="53"/>
    </row>
    <row r="52" spans="2:9" s="115" customFormat="1" ht="13.5" thickBot="1" x14ac:dyDescent="0.25">
      <c r="B52" s="111"/>
      <c r="C52" s="101"/>
      <c r="D52" s="112" t="s">
        <v>107</v>
      </c>
      <c r="E52" s="113">
        <f>SUM(E49:E51)</f>
        <v>22</v>
      </c>
      <c r="F52" s="113">
        <f>SUM(F49:F51)</f>
        <v>4</v>
      </c>
      <c r="G52" s="114">
        <f>SUM(G49:G51)</f>
        <v>84151.66</v>
      </c>
      <c r="H52" s="114">
        <f>SUM(H49:H51)</f>
        <v>29304.76</v>
      </c>
      <c r="I52" s="114">
        <f>SUM(G52,H52)</f>
        <v>113456.42</v>
      </c>
    </row>
    <row r="53" spans="2:9" ht="2.1" customHeight="1" x14ac:dyDescent="0.2">
      <c r="B53" s="106"/>
      <c r="C53" s="107"/>
      <c r="D53" s="108"/>
      <c r="E53" s="109"/>
      <c r="F53" s="109"/>
      <c r="G53" s="110"/>
      <c r="H53" s="110"/>
      <c r="I53" s="110"/>
    </row>
    <row r="54" spans="2:9" x14ac:dyDescent="0.2">
      <c r="B54" s="75">
        <v>10</v>
      </c>
      <c r="C54" s="76" t="s">
        <v>9</v>
      </c>
      <c r="D54" s="80" t="s">
        <v>93</v>
      </c>
      <c r="E54" s="78">
        <v>240</v>
      </c>
      <c r="F54" s="78">
        <v>103</v>
      </c>
      <c r="G54" s="79">
        <v>1158667.4099999999</v>
      </c>
      <c r="H54" s="79">
        <v>440974.07</v>
      </c>
      <c r="I54" s="79"/>
    </row>
    <row r="55" spans="2:9" x14ac:dyDescent="0.2">
      <c r="B55" s="75"/>
      <c r="C55" s="76"/>
      <c r="D55" s="80" t="s">
        <v>94</v>
      </c>
      <c r="E55" s="78">
        <v>10</v>
      </c>
      <c r="F55" s="78">
        <v>8</v>
      </c>
      <c r="G55" s="79">
        <v>142539.89000000001</v>
      </c>
      <c r="H55" s="79">
        <v>84133.62</v>
      </c>
      <c r="I55" s="79"/>
    </row>
    <row r="56" spans="2:9" x14ac:dyDescent="0.2">
      <c r="B56" s="75"/>
      <c r="C56" s="76"/>
      <c r="D56" s="80" t="s">
        <v>95</v>
      </c>
      <c r="E56" s="78">
        <v>9</v>
      </c>
      <c r="F56" s="78">
        <v>4</v>
      </c>
      <c r="G56" s="79">
        <v>286955.63</v>
      </c>
      <c r="H56" s="79">
        <v>51787.51</v>
      </c>
      <c r="I56" s="79"/>
    </row>
    <row r="57" spans="2:9" s="72" customFormat="1" x14ac:dyDescent="0.2">
      <c r="B57" s="81"/>
      <c r="C57" s="82"/>
      <c r="D57" s="83" t="s">
        <v>107</v>
      </c>
      <c r="E57" s="84">
        <f>SUM(E54:E56)</f>
        <v>259</v>
      </c>
      <c r="F57" s="84">
        <f>SUM(F54:F56)</f>
        <v>115</v>
      </c>
      <c r="G57" s="85">
        <f>SUM(G54:G56)</f>
        <v>1588162.9299999997</v>
      </c>
      <c r="H57" s="85">
        <f>SUM(H54:H56)</f>
        <v>576895.19999999995</v>
      </c>
      <c r="I57" s="85">
        <f>SUM(G57,H57)</f>
        <v>2165058.13</v>
      </c>
    </row>
    <row r="58" spans="2:9" ht="2.1" customHeight="1" x14ac:dyDescent="0.2">
      <c r="B58" s="6"/>
      <c r="C58" s="7"/>
      <c r="D58" s="8"/>
      <c r="E58" s="11"/>
      <c r="F58" s="11"/>
      <c r="G58" s="54"/>
      <c r="H58" s="54"/>
      <c r="I58" s="54"/>
    </row>
    <row r="59" spans="2:9" x14ac:dyDescent="0.2">
      <c r="B59" s="1">
        <v>11</v>
      </c>
      <c r="C59" s="19" t="s">
        <v>10</v>
      </c>
      <c r="D59" s="2" t="s">
        <v>93</v>
      </c>
      <c r="E59" s="10">
        <v>53</v>
      </c>
      <c r="F59" s="10">
        <v>16</v>
      </c>
      <c r="G59" s="53">
        <v>236339.74</v>
      </c>
      <c r="H59" s="53">
        <v>31327.25</v>
      </c>
      <c r="I59" s="53"/>
    </row>
    <row r="60" spans="2:9" x14ac:dyDescent="0.2">
      <c r="B60" s="1"/>
      <c r="C60" s="19"/>
      <c r="D60" s="2" t="s">
        <v>94</v>
      </c>
      <c r="E60" s="10">
        <v>5</v>
      </c>
      <c r="F60" s="10">
        <v>0</v>
      </c>
      <c r="G60" s="53">
        <v>27258.9</v>
      </c>
      <c r="H60" s="53">
        <v>32638.76</v>
      </c>
      <c r="I60" s="53"/>
    </row>
    <row r="61" spans="2:9" x14ac:dyDescent="0.2">
      <c r="B61" s="1"/>
      <c r="C61" s="19"/>
      <c r="D61" s="2" t="s">
        <v>95</v>
      </c>
      <c r="E61" s="10">
        <v>0</v>
      </c>
      <c r="F61" s="10">
        <v>1</v>
      </c>
      <c r="G61" s="53">
        <v>123750.76</v>
      </c>
      <c r="H61" s="53">
        <v>0</v>
      </c>
      <c r="I61" s="53"/>
    </row>
    <row r="62" spans="2:9" s="72" customFormat="1" ht="11.25" customHeight="1" x14ac:dyDescent="0.2">
      <c r="B62" s="67"/>
      <c r="C62" s="68"/>
      <c r="D62" s="69" t="s">
        <v>107</v>
      </c>
      <c r="E62" s="70">
        <f>SUM(E59:E61)</f>
        <v>58</v>
      </c>
      <c r="F62" s="70">
        <f>SUM(F59:F61)</f>
        <v>17</v>
      </c>
      <c r="G62" s="71">
        <f>SUM(G59:G61)</f>
        <v>387349.4</v>
      </c>
      <c r="H62" s="71">
        <f>SUM(H59:H61)</f>
        <v>63966.009999999995</v>
      </c>
      <c r="I62" s="71">
        <f>SUM(G62,H62)</f>
        <v>451315.41000000003</v>
      </c>
    </row>
    <row r="63" spans="2:9" ht="2.1" customHeight="1" x14ac:dyDescent="0.2">
      <c r="B63" s="6"/>
      <c r="C63" s="7"/>
      <c r="D63" s="8"/>
      <c r="E63" s="11"/>
      <c r="F63" s="11"/>
      <c r="G63" s="54"/>
      <c r="H63" s="58"/>
      <c r="I63" s="54"/>
    </row>
    <row r="64" spans="2:9" ht="11.25" customHeight="1" x14ac:dyDescent="0.2">
      <c r="B64" s="75">
        <v>12</v>
      </c>
      <c r="C64" s="76" t="s">
        <v>11</v>
      </c>
      <c r="D64" s="80" t="s">
        <v>93</v>
      </c>
      <c r="E64" s="78">
        <v>104</v>
      </c>
      <c r="F64" s="78">
        <v>21</v>
      </c>
      <c r="G64" s="79">
        <v>293874.98</v>
      </c>
      <c r="H64" s="87">
        <v>92785.31</v>
      </c>
      <c r="I64" s="79"/>
    </row>
    <row r="65" spans="2:10" x14ac:dyDescent="0.2">
      <c r="B65" s="75"/>
      <c r="C65" s="76"/>
      <c r="D65" s="80" t="s">
        <v>94</v>
      </c>
      <c r="E65" s="78">
        <v>31</v>
      </c>
      <c r="F65" s="78">
        <v>0</v>
      </c>
      <c r="G65" s="87">
        <v>132800.07</v>
      </c>
      <c r="H65" s="79">
        <v>0</v>
      </c>
      <c r="I65" s="79"/>
    </row>
    <row r="66" spans="2:10" x14ac:dyDescent="0.2">
      <c r="B66" s="75"/>
      <c r="C66" s="76"/>
      <c r="D66" s="80" t="s">
        <v>95</v>
      </c>
      <c r="E66" s="78">
        <v>1</v>
      </c>
      <c r="F66" s="78">
        <v>1</v>
      </c>
      <c r="G66" s="87">
        <v>830.22</v>
      </c>
      <c r="H66" s="79">
        <v>9586.44</v>
      </c>
      <c r="I66" s="79"/>
    </row>
    <row r="67" spans="2:10" s="72" customFormat="1" x14ac:dyDescent="0.2">
      <c r="B67" s="81"/>
      <c r="C67" s="82"/>
      <c r="D67" s="83" t="s">
        <v>107</v>
      </c>
      <c r="E67" s="84">
        <f>SUM(E64:E66)</f>
        <v>136</v>
      </c>
      <c r="F67" s="84">
        <f>SUM(F64:F66)</f>
        <v>22</v>
      </c>
      <c r="G67" s="85">
        <f>SUM(G64:G66)</f>
        <v>427505.26999999996</v>
      </c>
      <c r="H67" s="85">
        <f>SUM(H64:H66)</f>
        <v>102371.75</v>
      </c>
      <c r="I67" s="85">
        <f>SUM(G67,H67)</f>
        <v>529877.02</v>
      </c>
    </row>
    <row r="68" spans="2:10" ht="2.1" customHeight="1" x14ac:dyDescent="0.2">
      <c r="B68" s="6"/>
      <c r="C68" s="7"/>
      <c r="D68" s="8"/>
      <c r="E68" s="11"/>
      <c r="F68" s="11"/>
      <c r="G68" s="54"/>
      <c r="H68" s="54"/>
      <c r="I68" s="54"/>
    </row>
    <row r="69" spans="2:10" x14ac:dyDescent="0.2">
      <c r="B69" s="1">
        <v>13</v>
      </c>
      <c r="C69" s="19" t="s">
        <v>12</v>
      </c>
      <c r="D69" s="2" t="s">
        <v>93</v>
      </c>
      <c r="E69" s="10">
        <v>176</v>
      </c>
      <c r="F69" s="10">
        <v>57</v>
      </c>
      <c r="G69" s="53">
        <v>712276.4</v>
      </c>
      <c r="H69" s="53">
        <v>133977.60999999999</v>
      </c>
      <c r="I69" s="53"/>
    </row>
    <row r="70" spans="2:10" x14ac:dyDescent="0.2">
      <c r="B70" s="1"/>
      <c r="C70" s="19"/>
      <c r="D70" s="2" t="s">
        <v>94</v>
      </c>
      <c r="E70" s="10">
        <v>9</v>
      </c>
      <c r="F70" s="10">
        <v>5</v>
      </c>
      <c r="G70" s="53">
        <v>32025.43</v>
      </c>
      <c r="H70" s="53">
        <v>5651.34</v>
      </c>
      <c r="I70" s="53"/>
    </row>
    <row r="71" spans="2:10" x14ac:dyDescent="0.2">
      <c r="B71" s="1"/>
      <c r="C71" s="19"/>
      <c r="D71" s="2" t="s">
        <v>95</v>
      </c>
      <c r="E71" s="10">
        <v>2</v>
      </c>
      <c r="F71" s="10">
        <v>1</v>
      </c>
      <c r="G71" s="53">
        <v>216178.38</v>
      </c>
      <c r="H71" s="53">
        <v>0</v>
      </c>
      <c r="I71" s="53"/>
    </row>
    <row r="72" spans="2:10" s="72" customFormat="1" x14ac:dyDescent="0.2">
      <c r="B72" s="67"/>
      <c r="C72" s="68"/>
      <c r="D72" s="69" t="s">
        <v>107</v>
      </c>
      <c r="E72" s="70">
        <f>SUM(E69:E71)</f>
        <v>187</v>
      </c>
      <c r="F72" s="70">
        <f>SUM(F69:F71)</f>
        <v>63</v>
      </c>
      <c r="G72" s="71">
        <f>SUM(G69:G71)</f>
        <v>960480.21000000008</v>
      </c>
      <c r="H72" s="71">
        <f>SUM(H69:H71)</f>
        <v>139628.94999999998</v>
      </c>
      <c r="I72" s="71">
        <f>SUM(G72,H72)</f>
        <v>1100109.1600000001</v>
      </c>
    </row>
    <row r="73" spans="2:10" ht="2.1" customHeight="1" x14ac:dyDescent="0.2">
      <c r="B73" s="6"/>
      <c r="C73" s="7"/>
      <c r="D73" s="8"/>
      <c r="E73" s="11"/>
      <c r="F73" s="11"/>
      <c r="G73" s="54"/>
      <c r="H73" s="54"/>
      <c r="I73" s="54"/>
    </row>
    <row r="74" spans="2:10" x14ac:dyDescent="0.2">
      <c r="B74" s="1">
        <v>14</v>
      </c>
      <c r="C74" s="19" t="s">
        <v>13</v>
      </c>
      <c r="D74" s="2" t="s">
        <v>93</v>
      </c>
      <c r="E74" s="10">
        <v>127</v>
      </c>
      <c r="F74" s="10">
        <v>86</v>
      </c>
      <c r="G74" s="53">
        <v>452899.09</v>
      </c>
      <c r="H74" s="53">
        <v>618479.44999999995</v>
      </c>
      <c r="I74" s="53"/>
    </row>
    <row r="75" spans="2:10" x14ac:dyDescent="0.2">
      <c r="B75" s="1"/>
      <c r="C75" s="19"/>
      <c r="D75" s="2" t="s">
        <v>94</v>
      </c>
      <c r="E75" s="10">
        <v>1</v>
      </c>
      <c r="F75" s="10">
        <v>1</v>
      </c>
      <c r="G75" s="53">
        <v>6177.5</v>
      </c>
      <c r="H75" s="53">
        <v>12355</v>
      </c>
      <c r="I75" s="53"/>
    </row>
    <row r="76" spans="2:10" x14ac:dyDescent="0.2">
      <c r="B76" s="1"/>
      <c r="C76" s="19"/>
      <c r="D76" s="2" t="s">
        <v>95</v>
      </c>
      <c r="E76" s="10">
        <v>1</v>
      </c>
      <c r="F76" s="10">
        <v>1</v>
      </c>
      <c r="G76" s="53">
        <v>3929.74</v>
      </c>
      <c r="H76" s="53">
        <v>3929.74</v>
      </c>
      <c r="I76" s="53"/>
    </row>
    <row r="77" spans="2:10" s="72" customFormat="1" x14ac:dyDescent="0.2">
      <c r="B77" s="67"/>
      <c r="C77" s="68"/>
      <c r="D77" s="69" t="s">
        <v>107</v>
      </c>
      <c r="E77" s="70">
        <f>SUM(E74:E76)</f>
        <v>129</v>
      </c>
      <c r="F77" s="70">
        <f>SUM(F74:F76)</f>
        <v>88</v>
      </c>
      <c r="G77" s="71">
        <f>SUM(G74:G76)</f>
        <v>463006.33</v>
      </c>
      <c r="H77" s="71">
        <f>SUM(H74:H76)</f>
        <v>634764.18999999994</v>
      </c>
      <c r="I77" s="71">
        <f>SUM(G77,H77)</f>
        <v>1097770.52</v>
      </c>
      <c r="J77" s="72" t="s">
        <v>109</v>
      </c>
    </row>
    <row r="78" spans="2:10" ht="2.1" customHeight="1" x14ac:dyDescent="0.2">
      <c r="B78" s="6"/>
      <c r="C78" s="7"/>
      <c r="D78" s="8"/>
      <c r="E78" s="11"/>
      <c r="F78" s="11"/>
      <c r="G78" s="54"/>
      <c r="H78" s="54"/>
      <c r="I78" s="54"/>
    </row>
    <row r="79" spans="2:10" x14ac:dyDescent="0.2">
      <c r="B79" s="1">
        <v>15</v>
      </c>
      <c r="C79" s="19" t="s">
        <v>14</v>
      </c>
      <c r="D79" s="2" t="s">
        <v>93</v>
      </c>
      <c r="E79" s="10">
        <v>17</v>
      </c>
      <c r="F79" s="10">
        <v>5</v>
      </c>
      <c r="G79" s="53">
        <v>75193.23</v>
      </c>
      <c r="H79" s="53">
        <v>479.92</v>
      </c>
      <c r="I79" s="53"/>
    </row>
    <row r="80" spans="2:10" x14ac:dyDescent="0.2">
      <c r="B80" s="1"/>
      <c r="C80" s="19"/>
      <c r="D80" s="2" t="s">
        <v>94</v>
      </c>
      <c r="E80" s="10">
        <v>2</v>
      </c>
      <c r="F80" s="10">
        <v>3</v>
      </c>
      <c r="G80" s="53">
        <v>335456.15999999997</v>
      </c>
      <c r="H80" s="53">
        <v>22879.19</v>
      </c>
      <c r="I80" s="53"/>
    </row>
    <row r="81" spans="2:9" x14ac:dyDescent="0.2">
      <c r="B81" s="1"/>
      <c r="C81" s="19"/>
      <c r="D81" s="2" t="s">
        <v>95</v>
      </c>
      <c r="E81" s="10">
        <v>1</v>
      </c>
      <c r="F81" s="10">
        <v>0</v>
      </c>
      <c r="G81" s="53">
        <v>611581.34</v>
      </c>
      <c r="H81" s="53">
        <v>0</v>
      </c>
      <c r="I81" s="53"/>
    </row>
    <row r="82" spans="2:9" s="72" customFormat="1" x14ac:dyDescent="0.2">
      <c r="B82" s="67"/>
      <c r="C82" s="68"/>
      <c r="D82" s="69" t="s">
        <v>107</v>
      </c>
      <c r="E82" s="70">
        <f>SUM(E79:E81)</f>
        <v>20</v>
      </c>
      <c r="F82" s="70">
        <f>SUM(F79:F81)</f>
        <v>8</v>
      </c>
      <c r="G82" s="71">
        <f>SUM(G79:G81)</f>
        <v>1022230.73</v>
      </c>
      <c r="H82" s="71">
        <f>SUM(H79:H81)</f>
        <v>23359.109999999997</v>
      </c>
      <c r="I82" s="71">
        <f>SUM(G82,H82)</f>
        <v>1045589.84</v>
      </c>
    </row>
    <row r="83" spans="2:9" ht="2.1" customHeight="1" x14ac:dyDescent="0.2">
      <c r="B83" s="6"/>
      <c r="C83" s="7"/>
      <c r="D83" s="8"/>
      <c r="E83" s="11"/>
      <c r="F83" s="11"/>
      <c r="G83" s="54"/>
      <c r="H83" s="54"/>
      <c r="I83" s="54"/>
    </row>
    <row r="84" spans="2:9" x14ac:dyDescent="0.2">
      <c r="B84" s="75">
        <v>16</v>
      </c>
      <c r="C84" s="76" t="s">
        <v>15</v>
      </c>
      <c r="D84" s="80" t="s">
        <v>93</v>
      </c>
      <c r="E84" s="78">
        <v>44</v>
      </c>
      <c r="F84" s="78">
        <v>20</v>
      </c>
      <c r="G84" s="79">
        <v>295082.81</v>
      </c>
      <c r="H84" s="79">
        <v>61626</v>
      </c>
      <c r="I84" s="79"/>
    </row>
    <row r="85" spans="2:9" x14ac:dyDescent="0.2">
      <c r="B85" s="75"/>
      <c r="C85" s="76"/>
      <c r="D85" s="80" t="s">
        <v>94</v>
      </c>
      <c r="E85" s="78">
        <v>0</v>
      </c>
      <c r="F85" s="78">
        <v>0</v>
      </c>
      <c r="G85" s="79">
        <v>0</v>
      </c>
      <c r="H85" s="79">
        <v>0</v>
      </c>
      <c r="I85" s="79"/>
    </row>
    <row r="86" spans="2:9" x14ac:dyDescent="0.2">
      <c r="B86" s="75"/>
      <c r="C86" s="76"/>
      <c r="D86" s="80" t="s">
        <v>95</v>
      </c>
      <c r="E86" s="78">
        <v>2</v>
      </c>
      <c r="F86" s="78">
        <v>0</v>
      </c>
      <c r="G86" s="79">
        <v>9353.2099999999991</v>
      </c>
      <c r="H86" s="79">
        <v>0</v>
      </c>
      <c r="I86" s="79"/>
    </row>
    <row r="87" spans="2:9" s="72" customFormat="1" x14ac:dyDescent="0.2">
      <c r="B87" s="81"/>
      <c r="C87" s="82"/>
      <c r="D87" s="83" t="s">
        <v>107</v>
      </c>
      <c r="E87" s="84">
        <f>SUM(E84:E86)</f>
        <v>46</v>
      </c>
      <c r="F87" s="84">
        <f>SUM(F84:F86)</f>
        <v>20</v>
      </c>
      <c r="G87" s="85">
        <f>SUM(G84:G86)</f>
        <v>304436.02</v>
      </c>
      <c r="H87" s="85">
        <f>SUM(H84:H86)</f>
        <v>61626</v>
      </c>
      <c r="I87" s="85">
        <f>SUM(G87,H87)</f>
        <v>366062.02</v>
      </c>
    </row>
    <row r="88" spans="2:9" ht="2.1" customHeight="1" x14ac:dyDescent="0.2">
      <c r="B88" s="6"/>
      <c r="C88" s="7"/>
      <c r="D88" s="8"/>
      <c r="E88" s="11"/>
      <c r="F88" s="11"/>
      <c r="G88" s="54"/>
      <c r="H88" s="54"/>
      <c r="I88" s="54"/>
    </row>
    <row r="89" spans="2:9" ht="12.75" customHeight="1" x14ac:dyDescent="0.2">
      <c r="B89" s="1">
        <v>17</v>
      </c>
      <c r="C89" s="19" t="s">
        <v>16</v>
      </c>
      <c r="D89" s="2" t="s">
        <v>93</v>
      </c>
      <c r="E89" s="10">
        <v>39</v>
      </c>
      <c r="F89" s="10">
        <v>31</v>
      </c>
      <c r="G89" s="53">
        <v>517158.1</v>
      </c>
      <c r="H89" s="53">
        <v>76150.100000000006</v>
      </c>
      <c r="I89" s="53"/>
    </row>
    <row r="90" spans="2:9" x14ac:dyDescent="0.2">
      <c r="B90" s="1"/>
      <c r="C90" s="19"/>
      <c r="D90" s="2" t="s">
        <v>94</v>
      </c>
      <c r="E90" s="10">
        <v>0</v>
      </c>
      <c r="F90" s="10">
        <v>0</v>
      </c>
      <c r="G90" s="53">
        <v>0</v>
      </c>
      <c r="H90" s="53">
        <v>0</v>
      </c>
      <c r="I90" s="53"/>
    </row>
    <row r="91" spans="2:9" x14ac:dyDescent="0.2">
      <c r="B91" s="1"/>
      <c r="C91" s="19"/>
      <c r="D91" s="2" t="s">
        <v>95</v>
      </c>
      <c r="E91" s="10">
        <v>0</v>
      </c>
      <c r="F91" s="10">
        <v>1</v>
      </c>
      <c r="G91" s="53">
        <v>0</v>
      </c>
      <c r="H91" s="53">
        <v>10024.26</v>
      </c>
      <c r="I91" s="53"/>
    </row>
    <row r="92" spans="2:9" s="72" customFormat="1" x14ac:dyDescent="0.2">
      <c r="B92" s="67"/>
      <c r="C92" s="68"/>
      <c r="D92" s="69" t="s">
        <v>107</v>
      </c>
      <c r="E92" s="70">
        <f>SUM(E89:E91)</f>
        <v>39</v>
      </c>
      <c r="F92" s="70">
        <f>SUM(F89:F91)</f>
        <v>32</v>
      </c>
      <c r="G92" s="71">
        <f>SUM(G89:G91)</f>
        <v>517158.1</v>
      </c>
      <c r="H92" s="71">
        <f>SUM(H89:H91)</f>
        <v>86174.36</v>
      </c>
      <c r="I92" s="71">
        <f>SUM(G92,H92)</f>
        <v>603332.46</v>
      </c>
    </row>
    <row r="93" spans="2:9" ht="2.1" customHeight="1" x14ac:dyDescent="0.2">
      <c r="B93" s="6"/>
      <c r="C93" s="7"/>
      <c r="D93" s="8"/>
      <c r="E93" s="11"/>
      <c r="F93" s="11"/>
      <c r="G93" s="54"/>
      <c r="H93" s="54"/>
      <c r="I93" s="54"/>
    </row>
    <row r="94" spans="2:9" x14ac:dyDescent="0.2">
      <c r="B94" s="75">
        <v>18</v>
      </c>
      <c r="C94" s="76" t="s">
        <v>17</v>
      </c>
      <c r="D94" s="80" t="s">
        <v>93</v>
      </c>
      <c r="E94" s="78">
        <v>82</v>
      </c>
      <c r="F94" s="78">
        <v>49</v>
      </c>
      <c r="G94" s="79">
        <v>265091.21000000002</v>
      </c>
      <c r="H94" s="79">
        <v>83114.91</v>
      </c>
      <c r="I94" s="79"/>
    </row>
    <row r="95" spans="2:9" x14ac:dyDescent="0.2">
      <c r="B95" s="75"/>
      <c r="C95" s="76"/>
      <c r="D95" s="80" t="s">
        <v>94</v>
      </c>
      <c r="E95" s="78">
        <v>13</v>
      </c>
      <c r="F95" s="78">
        <v>14</v>
      </c>
      <c r="G95" s="79">
        <v>163273.93</v>
      </c>
      <c r="H95" s="79">
        <v>213426.53</v>
      </c>
      <c r="I95" s="79"/>
    </row>
    <row r="96" spans="2:9" x14ac:dyDescent="0.2">
      <c r="B96" s="75"/>
      <c r="C96" s="76"/>
      <c r="D96" s="80" t="s">
        <v>95</v>
      </c>
      <c r="E96" s="78">
        <v>3</v>
      </c>
      <c r="F96" s="78">
        <v>0</v>
      </c>
      <c r="G96" s="79">
        <v>80951.64</v>
      </c>
      <c r="H96" s="79">
        <v>0</v>
      </c>
      <c r="I96" s="79"/>
    </row>
    <row r="97" spans="2:9" s="72" customFormat="1" ht="13.5" customHeight="1" x14ac:dyDescent="0.2">
      <c r="B97" s="81"/>
      <c r="C97" s="82"/>
      <c r="D97" s="83" t="s">
        <v>107</v>
      </c>
      <c r="E97" s="84">
        <f>SUM(E94:E96)</f>
        <v>98</v>
      </c>
      <c r="F97" s="84">
        <f>SUM(F94:F96)</f>
        <v>63</v>
      </c>
      <c r="G97" s="85">
        <f>SUM(G94:G96)</f>
        <v>509316.78</v>
      </c>
      <c r="H97" s="85">
        <f>SUM(H94:H96)</f>
        <v>296541.44</v>
      </c>
      <c r="I97" s="85">
        <f>SUM(G97,H97)</f>
        <v>805858.22</v>
      </c>
    </row>
    <row r="98" spans="2:9" ht="2.1" customHeight="1" x14ac:dyDescent="0.2">
      <c r="B98" s="24"/>
      <c r="C98" s="25"/>
      <c r="D98" s="26"/>
      <c r="E98" s="27"/>
      <c r="F98" s="27"/>
      <c r="G98" s="59"/>
      <c r="H98" s="59"/>
      <c r="I98" s="59"/>
    </row>
    <row r="99" spans="2:9" x14ac:dyDescent="0.2">
      <c r="B99" s="3">
        <v>19</v>
      </c>
      <c r="C99" s="4" t="s">
        <v>18</v>
      </c>
      <c r="D99" s="5" t="s">
        <v>93</v>
      </c>
      <c r="E99" s="9">
        <v>86</v>
      </c>
      <c r="F99" s="9">
        <v>41</v>
      </c>
      <c r="G99" s="52">
        <v>332475.45</v>
      </c>
      <c r="H99" s="52">
        <v>474927.75</v>
      </c>
      <c r="I99" s="52"/>
    </row>
    <row r="100" spans="2:9" x14ac:dyDescent="0.2">
      <c r="B100" s="1"/>
      <c r="C100" s="19"/>
      <c r="D100" s="2" t="s">
        <v>94</v>
      </c>
      <c r="E100" s="10">
        <v>0</v>
      </c>
      <c r="F100" s="10">
        <v>0</v>
      </c>
      <c r="G100" s="53">
        <v>0</v>
      </c>
      <c r="H100" s="53">
        <v>0</v>
      </c>
      <c r="I100" s="53"/>
    </row>
    <row r="101" spans="2:9" x14ac:dyDescent="0.2">
      <c r="B101" s="1"/>
      <c r="C101" s="19"/>
      <c r="D101" s="2" t="s">
        <v>95</v>
      </c>
      <c r="E101" s="10">
        <v>2</v>
      </c>
      <c r="F101" s="10">
        <v>0</v>
      </c>
      <c r="G101" s="53">
        <v>1891.97</v>
      </c>
      <c r="H101" s="53">
        <v>1891.97</v>
      </c>
      <c r="I101" s="53"/>
    </row>
    <row r="102" spans="2:9" x14ac:dyDescent="0.2">
      <c r="B102" s="1"/>
      <c r="C102" s="19"/>
      <c r="D102" s="69" t="s">
        <v>107</v>
      </c>
      <c r="E102" s="70">
        <f>SUM(E99:E101)</f>
        <v>88</v>
      </c>
      <c r="F102" s="70">
        <f>SUM(F99:F101)</f>
        <v>41</v>
      </c>
      <c r="G102" s="71">
        <f>SUM(G99:G101)</f>
        <v>334367.42</v>
      </c>
      <c r="H102" s="71">
        <f>SUM(H99:H101)</f>
        <v>476819.72</v>
      </c>
      <c r="I102" s="71">
        <f>SUM(G102,H102)</f>
        <v>811187.1399999999</v>
      </c>
    </row>
    <row r="103" spans="2:9" ht="2.1" customHeight="1" x14ac:dyDescent="0.2">
      <c r="B103" s="6"/>
      <c r="C103" s="7"/>
      <c r="D103" s="8"/>
      <c r="E103" s="11"/>
      <c r="F103" s="11"/>
      <c r="G103" s="54"/>
      <c r="H103" s="54"/>
      <c r="I103" s="54"/>
    </row>
    <row r="104" spans="2:9" x14ac:dyDescent="0.2">
      <c r="B104" s="75">
        <v>20</v>
      </c>
      <c r="C104" s="76" t="s">
        <v>19</v>
      </c>
      <c r="D104" s="80" t="s">
        <v>93</v>
      </c>
      <c r="E104" s="88">
        <v>95</v>
      </c>
      <c r="F104" s="88">
        <v>42</v>
      </c>
      <c r="G104" s="89">
        <v>447112.6</v>
      </c>
      <c r="H104" s="89">
        <v>100616.47</v>
      </c>
      <c r="I104" s="89"/>
    </row>
    <row r="105" spans="2:9" x14ac:dyDescent="0.2">
      <c r="B105" s="75"/>
      <c r="C105" s="76"/>
      <c r="D105" s="80" t="s">
        <v>94</v>
      </c>
      <c r="E105" s="78">
        <v>11</v>
      </c>
      <c r="F105" s="78">
        <v>3</v>
      </c>
      <c r="G105" s="79">
        <v>735071.28</v>
      </c>
      <c r="H105" s="79">
        <v>3749.09</v>
      </c>
      <c r="I105" s="79"/>
    </row>
    <row r="106" spans="2:9" x14ac:dyDescent="0.2">
      <c r="B106" s="75"/>
      <c r="C106" s="76"/>
      <c r="D106" s="80" t="s">
        <v>95</v>
      </c>
      <c r="E106" s="78">
        <v>2</v>
      </c>
      <c r="F106" s="78">
        <v>0</v>
      </c>
      <c r="G106" s="79">
        <v>47795.25</v>
      </c>
      <c r="H106" s="79">
        <v>0</v>
      </c>
      <c r="I106" s="79"/>
    </row>
    <row r="107" spans="2:9" s="72" customFormat="1" x14ac:dyDescent="0.2">
      <c r="B107" s="81"/>
      <c r="C107" s="82"/>
      <c r="D107" s="83" t="s">
        <v>107</v>
      </c>
      <c r="E107" s="84">
        <f>SUM(E104:E106)</f>
        <v>108</v>
      </c>
      <c r="F107" s="84">
        <f>SUM(F104:F106)</f>
        <v>45</v>
      </c>
      <c r="G107" s="85">
        <f>SUM(G104:G106)</f>
        <v>1229979.1299999999</v>
      </c>
      <c r="H107" s="85">
        <f>SUM(H104:H106)</f>
        <v>104365.56</v>
      </c>
      <c r="I107" s="85">
        <f>SUM(G107,H107)</f>
        <v>1334344.69</v>
      </c>
    </row>
    <row r="108" spans="2:9" ht="2.1" customHeight="1" x14ac:dyDescent="0.2">
      <c r="B108" s="6"/>
      <c r="C108" s="7"/>
      <c r="D108" s="8"/>
      <c r="E108" s="11"/>
      <c r="F108" s="11"/>
      <c r="G108" s="54"/>
      <c r="H108" s="54"/>
      <c r="I108" s="54"/>
    </row>
    <row r="109" spans="2:9" x14ac:dyDescent="0.2">
      <c r="B109" s="1">
        <v>21</v>
      </c>
      <c r="C109" s="19" t="s">
        <v>20</v>
      </c>
      <c r="D109" s="2" t="s">
        <v>93</v>
      </c>
      <c r="E109" s="10">
        <v>95</v>
      </c>
      <c r="F109" s="10">
        <v>49</v>
      </c>
      <c r="G109" s="53">
        <v>472611.94</v>
      </c>
      <c r="H109" s="53">
        <v>135533.38</v>
      </c>
      <c r="I109" s="53"/>
    </row>
    <row r="110" spans="2:9" x14ac:dyDescent="0.2">
      <c r="B110" s="1"/>
      <c r="C110" s="19"/>
      <c r="D110" s="2" t="s">
        <v>94</v>
      </c>
      <c r="E110" s="10">
        <v>6</v>
      </c>
      <c r="F110" s="10">
        <v>2</v>
      </c>
      <c r="G110" s="53">
        <v>673715.91</v>
      </c>
      <c r="H110" s="53">
        <v>175318.61</v>
      </c>
      <c r="I110" s="53"/>
    </row>
    <row r="111" spans="2:9" x14ac:dyDescent="0.2">
      <c r="B111" s="1"/>
      <c r="C111" s="19"/>
      <c r="D111" s="2" t="s">
        <v>95</v>
      </c>
      <c r="E111" s="10">
        <v>4</v>
      </c>
      <c r="F111" s="10">
        <v>0</v>
      </c>
      <c r="G111" s="53">
        <v>22863.01</v>
      </c>
      <c r="H111" s="53">
        <v>0</v>
      </c>
      <c r="I111" s="53"/>
    </row>
    <row r="112" spans="2:9" s="72" customFormat="1" x14ac:dyDescent="0.2">
      <c r="B112" s="67"/>
      <c r="C112" s="68"/>
      <c r="D112" s="69" t="s">
        <v>107</v>
      </c>
      <c r="E112" s="70">
        <f>SUM(E109:E111)</f>
        <v>105</v>
      </c>
      <c r="F112" s="70">
        <f>SUM(F109:F111)</f>
        <v>51</v>
      </c>
      <c r="G112" s="71">
        <f>SUM(G109:G111)</f>
        <v>1169190.8600000001</v>
      </c>
      <c r="H112" s="71">
        <f>SUM(H109:H111)</f>
        <v>310851.99</v>
      </c>
      <c r="I112" s="71">
        <f>SUM(G112,H112)</f>
        <v>1480042.85</v>
      </c>
    </row>
    <row r="113" spans="2:12" ht="2.1" customHeight="1" x14ac:dyDescent="0.2">
      <c r="B113" s="6"/>
      <c r="C113" s="7"/>
      <c r="D113" s="8"/>
      <c r="E113" s="11"/>
      <c r="F113" s="11"/>
      <c r="G113" s="54"/>
      <c r="H113" s="54"/>
      <c r="I113" s="54"/>
    </row>
    <row r="114" spans="2:12" x14ac:dyDescent="0.2">
      <c r="B114" s="75">
        <v>22</v>
      </c>
      <c r="C114" s="76" t="s">
        <v>21</v>
      </c>
      <c r="D114" s="80" t="s">
        <v>93</v>
      </c>
      <c r="E114" s="78">
        <v>74</v>
      </c>
      <c r="F114" s="78">
        <v>42</v>
      </c>
      <c r="G114" s="79">
        <v>300893</v>
      </c>
      <c r="H114" s="79">
        <v>114473.19</v>
      </c>
      <c r="I114" s="79"/>
    </row>
    <row r="115" spans="2:12" x14ac:dyDescent="0.2">
      <c r="B115" s="75"/>
      <c r="C115" s="76"/>
      <c r="D115" s="80" t="s">
        <v>94</v>
      </c>
      <c r="E115" s="78">
        <v>16</v>
      </c>
      <c r="F115" s="78">
        <v>18</v>
      </c>
      <c r="G115" s="79">
        <v>20223.72</v>
      </c>
      <c r="H115" s="79">
        <v>0</v>
      </c>
      <c r="I115" s="79"/>
    </row>
    <row r="116" spans="2:12" x14ac:dyDescent="0.2">
      <c r="B116" s="75"/>
      <c r="C116" s="76"/>
      <c r="D116" s="80" t="s">
        <v>95</v>
      </c>
      <c r="E116" s="78">
        <v>0</v>
      </c>
      <c r="F116" s="78">
        <v>0</v>
      </c>
      <c r="G116" s="79">
        <v>0</v>
      </c>
      <c r="H116" s="79">
        <v>0</v>
      </c>
      <c r="I116" s="79"/>
    </row>
    <row r="117" spans="2:12" s="72" customFormat="1" x14ac:dyDescent="0.2">
      <c r="B117" s="81"/>
      <c r="C117" s="82"/>
      <c r="D117" s="83" t="s">
        <v>107</v>
      </c>
      <c r="E117" s="84">
        <f>SUM(E114:E116)</f>
        <v>90</v>
      </c>
      <c r="F117" s="84">
        <f>SUM(F114:F116)</f>
        <v>60</v>
      </c>
      <c r="G117" s="85">
        <f>SUM(G114:G116)</f>
        <v>321116.71999999997</v>
      </c>
      <c r="H117" s="85">
        <f>SUM(H114:H116)</f>
        <v>114473.19</v>
      </c>
      <c r="I117" s="85">
        <f>SUM(G117,H117)</f>
        <v>435589.91</v>
      </c>
    </row>
    <row r="118" spans="2:12" ht="2.1" customHeight="1" x14ac:dyDescent="0.2">
      <c r="B118" s="6"/>
      <c r="C118" s="7"/>
      <c r="D118" s="8"/>
      <c r="E118" s="11"/>
      <c r="F118" s="11"/>
      <c r="G118" s="54"/>
      <c r="H118" s="54"/>
      <c r="I118" s="54"/>
    </row>
    <row r="119" spans="2:12" x14ac:dyDescent="0.2">
      <c r="B119" s="1">
        <v>23</v>
      </c>
      <c r="C119" s="19" t="s">
        <v>22</v>
      </c>
      <c r="D119" s="2" t="s">
        <v>93</v>
      </c>
      <c r="E119" s="10">
        <v>21</v>
      </c>
      <c r="F119" s="10">
        <v>18</v>
      </c>
      <c r="G119" s="53">
        <v>74694.34</v>
      </c>
      <c r="H119" s="53">
        <v>33062.58</v>
      </c>
      <c r="I119" s="53"/>
    </row>
    <row r="120" spans="2:12" x14ac:dyDescent="0.2">
      <c r="B120" s="1"/>
      <c r="C120" s="19"/>
      <c r="D120" s="2" t="s">
        <v>94</v>
      </c>
      <c r="E120" s="10">
        <v>4</v>
      </c>
      <c r="F120" s="10">
        <v>8</v>
      </c>
      <c r="G120" s="53">
        <v>33681.78</v>
      </c>
      <c r="H120" s="53">
        <v>25520.14</v>
      </c>
      <c r="I120" s="53"/>
    </row>
    <row r="121" spans="2:12" x14ac:dyDescent="0.2">
      <c r="B121" s="1"/>
      <c r="C121" s="19"/>
      <c r="D121" s="2" t="s">
        <v>95</v>
      </c>
      <c r="E121" s="10">
        <v>0</v>
      </c>
      <c r="F121" s="10">
        <v>0</v>
      </c>
      <c r="G121" s="53">
        <v>0</v>
      </c>
      <c r="H121" s="53">
        <v>0</v>
      </c>
      <c r="I121" s="53"/>
      <c r="L121" s="72"/>
    </row>
    <row r="122" spans="2:12" s="72" customFormat="1" x14ac:dyDescent="0.2">
      <c r="B122" s="67"/>
      <c r="C122" s="68"/>
      <c r="D122" s="69" t="s">
        <v>107</v>
      </c>
      <c r="E122" s="70">
        <f>SUM(E119:E121)</f>
        <v>25</v>
      </c>
      <c r="F122" s="70">
        <f>SUM(F119:F121)</f>
        <v>26</v>
      </c>
      <c r="G122" s="71">
        <f>SUM(G119:G121)</f>
        <v>108376.12</v>
      </c>
      <c r="H122" s="71">
        <f>SUM(H119:H121)</f>
        <v>58582.720000000001</v>
      </c>
      <c r="I122" s="71">
        <f>SUM(G122,H122)</f>
        <v>166958.84</v>
      </c>
    </row>
    <row r="123" spans="2:12" ht="2.1" customHeight="1" x14ac:dyDescent="0.2">
      <c r="B123" s="6"/>
      <c r="C123" s="7"/>
      <c r="D123" s="8"/>
      <c r="E123" s="11"/>
      <c r="F123" s="11"/>
      <c r="G123" s="54"/>
      <c r="H123" s="54"/>
      <c r="I123" s="54"/>
    </row>
    <row r="124" spans="2:12" x14ac:dyDescent="0.2">
      <c r="B124" s="75">
        <v>24</v>
      </c>
      <c r="C124" s="76" t="s">
        <v>23</v>
      </c>
      <c r="D124" s="80" t="s">
        <v>93</v>
      </c>
      <c r="E124" s="78">
        <v>94</v>
      </c>
      <c r="F124" s="78">
        <v>35</v>
      </c>
      <c r="G124" s="79">
        <v>426790.38</v>
      </c>
      <c r="H124" s="79">
        <v>90688.25</v>
      </c>
      <c r="I124" s="79"/>
    </row>
    <row r="125" spans="2:12" x14ac:dyDescent="0.2">
      <c r="B125" s="75"/>
      <c r="C125" s="76"/>
      <c r="D125" s="80" t="s">
        <v>94</v>
      </c>
      <c r="E125" s="78">
        <v>43</v>
      </c>
      <c r="F125" s="78">
        <v>11</v>
      </c>
      <c r="G125" s="79">
        <v>326026.42</v>
      </c>
      <c r="H125" s="79">
        <v>65463.87</v>
      </c>
      <c r="I125" s="79"/>
    </row>
    <row r="126" spans="2:12" x14ac:dyDescent="0.2">
      <c r="B126" s="75"/>
      <c r="C126" s="76"/>
      <c r="D126" s="80" t="s">
        <v>95</v>
      </c>
      <c r="E126" s="78">
        <v>0</v>
      </c>
      <c r="F126" s="78">
        <v>0</v>
      </c>
      <c r="G126" s="79">
        <v>0</v>
      </c>
      <c r="H126" s="79">
        <v>0</v>
      </c>
      <c r="I126" s="79"/>
    </row>
    <row r="127" spans="2:12" s="72" customFormat="1" x14ac:dyDescent="0.2">
      <c r="B127" s="81"/>
      <c r="C127" s="82"/>
      <c r="D127" s="83" t="s">
        <v>107</v>
      </c>
      <c r="E127" s="84">
        <f>SUM(E124:E126)</f>
        <v>137</v>
      </c>
      <c r="F127" s="84">
        <f>SUM(F124:F126)</f>
        <v>46</v>
      </c>
      <c r="G127" s="85">
        <f>SUM(G124:G126)</f>
        <v>752816.8</v>
      </c>
      <c r="H127" s="85">
        <f>SUM(H124:H126)</f>
        <v>156152.12</v>
      </c>
      <c r="I127" s="85">
        <f>SUM(G127,H127)</f>
        <v>908968.92</v>
      </c>
    </row>
    <row r="128" spans="2:12" ht="2.1" customHeight="1" x14ac:dyDescent="0.2">
      <c r="B128" s="6"/>
      <c r="C128" s="7"/>
      <c r="D128" s="8"/>
      <c r="E128" s="11"/>
      <c r="F128" s="11"/>
      <c r="G128" s="54"/>
      <c r="H128" s="54"/>
      <c r="I128" s="54"/>
    </row>
    <row r="129" spans="2:9" x14ac:dyDescent="0.2">
      <c r="B129" s="1">
        <v>25</v>
      </c>
      <c r="C129" s="19" t="s">
        <v>24</v>
      </c>
      <c r="D129" s="2" t="s">
        <v>93</v>
      </c>
      <c r="E129" s="10">
        <v>20</v>
      </c>
      <c r="F129" s="10">
        <v>10</v>
      </c>
      <c r="G129" s="53">
        <v>14041.88</v>
      </c>
      <c r="H129" s="53">
        <v>28109.71</v>
      </c>
      <c r="I129" s="53"/>
    </row>
    <row r="130" spans="2:9" x14ac:dyDescent="0.2">
      <c r="B130" s="1"/>
      <c r="C130" s="19"/>
      <c r="D130" s="2" t="s">
        <v>94</v>
      </c>
      <c r="E130" s="10">
        <v>0</v>
      </c>
      <c r="F130" s="10">
        <v>0</v>
      </c>
      <c r="G130" s="53">
        <v>0</v>
      </c>
      <c r="H130" s="53">
        <v>0</v>
      </c>
      <c r="I130" s="53"/>
    </row>
    <row r="131" spans="2:9" x14ac:dyDescent="0.2">
      <c r="B131" s="1"/>
      <c r="C131" s="19"/>
      <c r="D131" s="2" t="s">
        <v>95</v>
      </c>
      <c r="E131" s="10">
        <v>0</v>
      </c>
      <c r="F131" s="10">
        <v>0</v>
      </c>
      <c r="G131" s="53">
        <v>0</v>
      </c>
      <c r="H131" s="53">
        <v>0</v>
      </c>
      <c r="I131" s="53"/>
    </row>
    <row r="132" spans="2:9" s="72" customFormat="1" x14ac:dyDescent="0.2">
      <c r="B132" s="67"/>
      <c r="C132" s="68"/>
      <c r="D132" s="69" t="s">
        <v>107</v>
      </c>
      <c r="E132" s="70">
        <f>SUM(E129:E131)</f>
        <v>20</v>
      </c>
      <c r="F132" s="70">
        <f>SUM(F129:F131)</f>
        <v>10</v>
      </c>
      <c r="G132" s="71">
        <f>SUM(G129:G131)</f>
        <v>14041.88</v>
      </c>
      <c r="H132" s="71">
        <f>SUM(H129:H131)</f>
        <v>28109.71</v>
      </c>
      <c r="I132" s="71">
        <f>SUM(G132,H132)</f>
        <v>42151.59</v>
      </c>
    </row>
    <row r="133" spans="2:9" ht="2.1" customHeight="1" x14ac:dyDescent="0.2">
      <c r="B133" s="6"/>
      <c r="C133" s="7"/>
      <c r="D133" s="8"/>
      <c r="E133" s="11"/>
      <c r="F133" s="11"/>
      <c r="G133" s="54"/>
      <c r="H133" s="54"/>
      <c r="I133" s="54"/>
    </row>
    <row r="134" spans="2:9" x14ac:dyDescent="0.2">
      <c r="B134" s="75">
        <v>26</v>
      </c>
      <c r="C134" s="76" t="s">
        <v>25</v>
      </c>
      <c r="D134" s="80" t="s">
        <v>93</v>
      </c>
      <c r="E134" s="78">
        <v>79</v>
      </c>
      <c r="F134" s="78">
        <v>36</v>
      </c>
      <c r="G134" s="79">
        <v>153885.60999999999</v>
      </c>
      <c r="H134" s="79">
        <v>194177.96</v>
      </c>
      <c r="I134" s="79"/>
    </row>
    <row r="135" spans="2:9" x14ac:dyDescent="0.2">
      <c r="B135" s="75"/>
      <c r="C135" s="76"/>
      <c r="D135" s="80" t="s">
        <v>94</v>
      </c>
      <c r="E135" s="78">
        <v>1</v>
      </c>
      <c r="F135" s="78">
        <v>2</v>
      </c>
      <c r="G135" s="79">
        <v>221120.28</v>
      </c>
      <c r="H135" s="79">
        <v>235362.66</v>
      </c>
      <c r="I135" s="79"/>
    </row>
    <row r="136" spans="2:9" x14ac:dyDescent="0.2">
      <c r="B136" s="75"/>
      <c r="C136" s="76"/>
      <c r="D136" s="80" t="s">
        <v>95</v>
      </c>
      <c r="E136" s="78">
        <v>0</v>
      </c>
      <c r="F136" s="78">
        <v>0</v>
      </c>
      <c r="G136" s="79">
        <v>0</v>
      </c>
      <c r="H136" s="79">
        <v>0</v>
      </c>
      <c r="I136" s="79"/>
    </row>
    <row r="137" spans="2:9" s="72" customFormat="1" x14ac:dyDescent="0.2">
      <c r="B137" s="81"/>
      <c r="C137" s="82"/>
      <c r="D137" s="83" t="s">
        <v>107</v>
      </c>
      <c r="E137" s="84">
        <f>SUM(E134:E136)</f>
        <v>80</v>
      </c>
      <c r="F137" s="84">
        <f>SUM(F134:F136)</f>
        <v>38</v>
      </c>
      <c r="G137" s="85">
        <f>SUM(G134:G136)</f>
        <v>375005.89</v>
      </c>
      <c r="H137" s="85">
        <f>SUM(H134:H136)</f>
        <v>429540.62</v>
      </c>
      <c r="I137" s="85">
        <f>SUM(G137,H137)</f>
        <v>804546.51</v>
      </c>
    </row>
    <row r="138" spans="2:9" ht="2.1" customHeight="1" x14ac:dyDescent="0.2">
      <c r="B138" s="6"/>
      <c r="C138" s="7"/>
      <c r="D138" s="8"/>
      <c r="E138" s="11"/>
      <c r="F138" s="11"/>
      <c r="G138" s="54"/>
      <c r="H138" s="54"/>
      <c r="I138" s="54"/>
    </row>
    <row r="139" spans="2:9" x14ac:dyDescent="0.2">
      <c r="B139" s="1">
        <v>27</v>
      </c>
      <c r="C139" s="19" t="s">
        <v>26</v>
      </c>
      <c r="D139" s="2" t="s">
        <v>93</v>
      </c>
      <c r="E139" s="10">
        <v>306</v>
      </c>
      <c r="F139" s="10">
        <v>130</v>
      </c>
      <c r="G139" s="53">
        <v>1238460.2</v>
      </c>
      <c r="H139" s="53">
        <v>586736.38</v>
      </c>
      <c r="I139" s="53"/>
    </row>
    <row r="140" spans="2:9" x14ac:dyDescent="0.2">
      <c r="B140" s="1"/>
      <c r="C140" s="19"/>
      <c r="D140" s="2" t="s">
        <v>94</v>
      </c>
      <c r="E140" s="10">
        <v>13</v>
      </c>
      <c r="F140" s="10">
        <v>8</v>
      </c>
      <c r="G140" s="53">
        <v>429727.96</v>
      </c>
      <c r="H140" s="53">
        <v>60984.88</v>
      </c>
      <c r="I140" s="53"/>
    </row>
    <row r="141" spans="2:9" x14ac:dyDescent="0.2">
      <c r="B141" s="1"/>
      <c r="C141" s="19"/>
      <c r="D141" s="2" t="s">
        <v>95</v>
      </c>
      <c r="E141" s="10">
        <v>3</v>
      </c>
      <c r="F141" s="10">
        <v>3</v>
      </c>
      <c r="G141" s="53">
        <v>17352.669999999998</v>
      </c>
      <c r="H141" s="53">
        <v>19542.02</v>
      </c>
      <c r="I141" s="53"/>
    </row>
    <row r="142" spans="2:9" s="72" customFormat="1" x14ac:dyDescent="0.2">
      <c r="B142" s="67"/>
      <c r="C142" s="68"/>
      <c r="D142" s="69" t="s">
        <v>107</v>
      </c>
      <c r="E142" s="70">
        <f>SUM(E139:E141)</f>
        <v>322</v>
      </c>
      <c r="F142" s="70">
        <f>SUM(F139:F141)</f>
        <v>141</v>
      </c>
      <c r="G142" s="71">
        <f>SUM(G139:G141)</f>
        <v>1685540.8299999998</v>
      </c>
      <c r="H142" s="71">
        <f>SUM(H139:H141)</f>
        <v>667263.28</v>
      </c>
      <c r="I142" s="71">
        <f>SUM(G142,H142)</f>
        <v>2352804.11</v>
      </c>
    </row>
    <row r="143" spans="2:9" ht="2.1" customHeight="1" x14ac:dyDescent="0.2">
      <c r="B143" s="20"/>
      <c r="C143" s="21"/>
      <c r="D143" s="22"/>
      <c r="E143" s="23"/>
      <c r="F143" s="23"/>
      <c r="G143" s="57"/>
      <c r="H143" s="57"/>
      <c r="I143" s="57"/>
    </row>
    <row r="144" spans="2:9" x14ac:dyDescent="0.2">
      <c r="B144" s="75">
        <v>28</v>
      </c>
      <c r="C144" s="76" t="s">
        <v>27</v>
      </c>
      <c r="D144" s="80" t="s">
        <v>93</v>
      </c>
      <c r="E144" s="78">
        <v>1609</v>
      </c>
      <c r="F144" s="78">
        <v>810</v>
      </c>
      <c r="G144" s="79">
        <v>5618535.6500000004</v>
      </c>
      <c r="H144" s="79">
        <v>3204129.46</v>
      </c>
      <c r="I144" s="79"/>
    </row>
    <row r="145" spans="2:9" x14ac:dyDescent="0.2">
      <c r="B145" s="75"/>
      <c r="C145" s="76"/>
      <c r="D145" s="80" t="s">
        <v>94</v>
      </c>
      <c r="E145" s="78">
        <v>184</v>
      </c>
      <c r="F145" s="78">
        <v>136</v>
      </c>
      <c r="G145" s="79">
        <v>3851436.91</v>
      </c>
      <c r="H145" s="79">
        <v>2635661.04</v>
      </c>
      <c r="I145" s="79"/>
    </row>
    <row r="146" spans="2:9" x14ac:dyDescent="0.2">
      <c r="B146" s="75"/>
      <c r="C146" s="76"/>
      <c r="D146" s="80" t="s">
        <v>95</v>
      </c>
      <c r="E146" s="78">
        <v>78</v>
      </c>
      <c r="F146" s="78">
        <v>40</v>
      </c>
      <c r="G146" s="79">
        <v>1833425.08</v>
      </c>
      <c r="H146" s="79">
        <v>485303.17</v>
      </c>
      <c r="I146" s="79"/>
    </row>
    <row r="147" spans="2:9" s="72" customFormat="1" x14ac:dyDescent="0.2">
      <c r="B147" s="81"/>
      <c r="C147" s="82"/>
      <c r="D147" s="83" t="s">
        <v>107</v>
      </c>
      <c r="E147" s="84">
        <f>SUM(E144:E146)</f>
        <v>1871</v>
      </c>
      <c r="F147" s="84">
        <f>SUM(F144:F146)</f>
        <v>986</v>
      </c>
      <c r="G147" s="85">
        <f>SUM(G144:G146)</f>
        <v>11303397.640000001</v>
      </c>
      <c r="H147" s="85">
        <f>SUM(H144:H146)</f>
        <v>6325093.6699999999</v>
      </c>
      <c r="I147" s="85">
        <f>SUM(G147,H147)</f>
        <v>17628491.310000002</v>
      </c>
    </row>
    <row r="148" spans="2:9" ht="2.1" customHeight="1" x14ac:dyDescent="0.2">
      <c r="B148" s="6"/>
      <c r="C148" s="7"/>
      <c r="D148" s="8"/>
      <c r="E148" s="11"/>
      <c r="F148" s="11"/>
      <c r="G148" s="54"/>
      <c r="H148" s="54"/>
      <c r="I148" s="54"/>
    </row>
    <row r="149" spans="2:9" x14ac:dyDescent="0.2">
      <c r="B149" s="1">
        <v>29</v>
      </c>
      <c r="C149" s="19" t="s">
        <v>28</v>
      </c>
      <c r="D149" s="2" t="s">
        <v>93</v>
      </c>
      <c r="E149" s="10">
        <v>4</v>
      </c>
      <c r="F149" s="10">
        <v>2</v>
      </c>
      <c r="G149" s="53">
        <v>12746.05</v>
      </c>
      <c r="H149" s="53">
        <v>2878.32</v>
      </c>
      <c r="I149" s="53"/>
    </row>
    <row r="150" spans="2:9" x14ac:dyDescent="0.2">
      <c r="B150" s="1"/>
      <c r="C150" s="19"/>
      <c r="D150" s="2" t="s">
        <v>94</v>
      </c>
      <c r="E150" s="10">
        <v>0</v>
      </c>
      <c r="F150" s="10">
        <v>2</v>
      </c>
      <c r="G150" s="53">
        <v>26470.74</v>
      </c>
      <c r="H150" s="53">
        <v>0</v>
      </c>
      <c r="I150" s="53"/>
    </row>
    <row r="151" spans="2:9" x14ac:dyDescent="0.2">
      <c r="B151" s="1"/>
      <c r="C151" s="19"/>
      <c r="D151" s="2" t="s">
        <v>95</v>
      </c>
      <c r="E151" s="10">
        <v>0</v>
      </c>
      <c r="F151" s="10">
        <v>0</v>
      </c>
      <c r="G151" s="53">
        <v>0</v>
      </c>
      <c r="H151" s="53">
        <v>0</v>
      </c>
      <c r="I151" s="53"/>
    </row>
    <row r="152" spans="2:9" s="72" customFormat="1" x14ac:dyDescent="0.2">
      <c r="B152" s="67"/>
      <c r="C152" s="68"/>
      <c r="D152" s="69" t="s">
        <v>107</v>
      </c>
      <c r="E152" s="70">
        <f>SUM(E149:E151)</f>
        <v>4</v>
      </c>
      <c r="F152" s="70">
        <f>SUM(F149:F151)</f>
        <v>4</v>
      </c>
      <c r="G152" s="71">
        <f>SUM(G149:G151)</f>
        <v>39216.79</v>
      </c>
      <c r="H152" s="71">
        <f>SUM(H149:H151)</f>
        <v>2878.32</v>
      </c>
      <c r="I152" s="71">
        <f>SUM(G152,H152)</f>
        <v>42095.11</v>
      </c>
    </row>
    <row r="153" spans="2:9" ht="2.1" customHeight="1" x14ac:dyDescent="0.2">
      <c r="B153" s="6"/>
      <c r="C153" s="7"/>
      <c r="D153" s="8"/>
      <c r="E153" s="11"/>
      <c r="F153" s="11"/>
      <c r="G153" s="54"/>
      <c r="H153" s="54"/>
      <c r="I153" s="54"/>
    </row>
    <row r="154" spans="2:9" x14ac:dyDescent="0.2">
      <c r="B154" s="75">
        <v>30</v>
      </c>
      <c r="C154" s="76" t="s">
        <v>29</v>
      </c>
      <c r="D154" s="80" t="s">
        <v>93</v>
      </c>
      <c r="E154" s="78">
        <v>96</v>
      </c>
      <c r="F154" s="78">
        <v>26</v>
      </c>
      <c r="G154" s="79">
        <v>417769.95</v>
      </c>
      <c r="H154" s="79">
        <v>152506.14000000001</v>
      </c>
      <c r="I154" s="79"/>
    </row>
    <row r="155" spans="2:9" x14ac:dyDescent="0.2">
      <c r="B155" s="75"/>
      <c r="C155" s="76"/>
      <c r="D155" s="80" t="s">
        <v>94</v>
      </c>
      <c r="E155" s="78">
        <v>5</v>
      </c>
      <c r="F155" s="78">
        <v>1</v>
      </c>
      <c r="G155" s="79">
        <v>97371.8</v>
      </c>
      <c r="H155" s="79">
        <v>12247.7</v>
      </c>
      <c r="I155" s="79"/>
    </row>
    <row r="156" spans="2:9" x14ac:dyDescent="0.2">
      <c r="B156" s="75"/>
      <c r="C156" s="76"/>
      <c r="D156" s="80" t="s">
        <v>95</v>
      </c>
      <c r="E156" s="78">
        <v>0</v>
      </c>
      <c r="F156" s="78">
        <v>0</v>
      </c>
      <c r="G156" s="79">
        <v>0</v>
      </c>
      <c r="H156" s="79">
        <v>0</v>
      </c>
      <c r="I156" s="79"/>
    </row>
    <row r="157" spans="2:9" x14ac:dyDescent="0.2">
      <c r="B157" s="75"/>
      <c r="C157" s="76"/>
      <c r="D157" s="83" t="s">
        <v>107</v>
      </c>
      <c r="E157" s="84">
        <f>SUM(E154:E156)</f>
        <v>101</v>
      </c>
      <c r="F157" s="84">
        <f>SUM(F154:F156)</f>
        <v>27</v>
      </c>
      <c r="G157" s="85">
        <f>SUM(G154:G156)</f>
        <v>515141.75</v>
      </c>
      <c r="H157" s="85">
        <f>SUM(H154:H156)</f>
        <v>164753.84000000003</v>
      </c>
      <c r="I157" s="85">
        <f>SUM(G157,H157)</f>
        <v>679895.59000000008</v>
      </c>
    </row>
    <row r="158" spans="2:9" ht="2.1" customHeight="1" x14ac:dyDescent="0.2">
      <c r="B158" s="6"/>
      <c r="C158" s="7"/>
      <c r="D158" s="8"/>
      <c r="E158" s="11"/>
      <c r="F158" s="11"/>
      <c r="G158" s="54"/>
      <c r="H158" s="54"/>
      <c r="I158" s="54"/>
    </row>
    <row r="159" spans="2:9" x14ac:dyDescent="0.2">
      <c r="B159" s="1">
        <v>31</v>
      </c>
      <c r="C159" s="19" t="s">
        <v>30</v>
      </c>
      <c r="D159" s="2" t="s">
        <v>93</v>
      </c>
      <c r="E159" s="10">
        <v>25</v>
      </c>
      <c r="F159" s="10">
        <v>16</v>
      </c>
      <c r="G159" s="53">
        <v>75689.820000000007</v>
      </c>
      <c r="H159" s="53">
        <v>23795.98</v>
      </c>
      <c r="I159" s="53"/>
    </row>
    <row r="160" spans="2:9" x14ac:dyDescent="0.2">
      <c r="B160" s="1"/>
      <c r="C160" s="19"/>
      <c r="D160" s="2" t="s">
        <v>94</v>
      </c>
      <c r="E160" s="10">
        <v>0</v>
      </c>
      <c r="F160" s="10">
        <v>0</v>
      </c>
      <c r="G160" s="53">
        <v>0</v>
      </c>
      <c r="H160" s="53">
        <v>0</v>
      </c>
      <c r="I160" s="53"/>
    </row>
    <row r="161" spans="2:9" x14ac:dyDescent="0.2">
      <c r="B161" s="1"/>
      <c r="C161" s="19"/>
      <c r="D161" s="2" t="s">
        <v>95</v>
      </c>
      <c r="E161" s="10">
        <v>1</v>
      </c>
      <c r="F161" s="10">
        <v>0</v>
      </c>
      <c r="G161" s="53">
        <v>0</v>
      </c>
      <c r="H161" s="53">
        <v>0</v>
      </c>
      <c r="I161" s="53"/>
    </row>
    <row r="162" spans="2:9" s="72" customFormat="1" x14ac:dyDescent="0.2">
      <c r="B162" s="67"/>
      <c r="C162" s="68"/>
      <c r="D162" s="69" t="s">
        <v>107</v>
      </c>
      <c r="E162" s="70">
        <f>SUM(E159:E161)</f>
        <v>26</v>
      </c>
      <c r="F162" s="70">
        <f>SUM(F159:F161)</f>
        <v>16</v>
      </c>
      <c r="G162" s="71">
        <f>SUM(G159:G161)</f>
        <v>75689.820000000007</v>
      </c>
      <c r="H162" s="71">
        <f>SUM(H159:H161)</f>
        <v>23795.98</v>
      </c>
      <c r="I162" s="71">
        <f>SUM(G162,H162)</f>
        <v>99485.8</v>
      </c>
    </row>
    <row r="163" spans="2:9" ht="2.1" customHeight="1" x14ac:dyDescent="0.2">
      <c r="B163" s="6"/>
      <c r="C163" s="7"/>
      <c r="D163" s="8"/>
      <c r="E163" s="11"/>
      <c r="F163" s="11"/>
      <c r="G163" s="54"/>
      <c r="H163" s="54"/>
      <c r="I163" s="54"/>
    </row>
    <row r="164" spans="2:9" x14ac:dyDescent="0.2">
      <c r="B164" s="75">
        <v>32</v>
      </c>
      <c r="C164" s="76" t="s">
        <v>31</v>
      </c>
      <c r="D164" s="80" t="s">
        <v>108</v>
      </c>
      <c r="E164" s="78">
        <v>66</v>
      </c>
      <c r="F164" s="78">
        <v>28</v>
      </c>
      <c r="G164" s="79">
        <v>120498.77</v>
      </c>
      <c r="H164" s="90">
        <v>42340.04</v>
      </c>
      <c r="I164" s="79"/>
    </row>
    <row r="165" spans="2:9" x14ac:dyDescent="0.2">
      <c r="B165" s="75"/>
      <c r="C165" s="76"/>
      <c r="D165" s="80" t="s">
        <v>94</v>
      </c>
      <c r="E165" s="78">
        <v>8</v>
      </c>
      <c r="F165" s="78">
        <v>1</v>
      </c>
      <c r="G165" s="79">
        <v>22590.9</v>
      </c>
      <c r="H165" s="90">
        <v>0</v>
      </c>
      <c r="I165" s="79"/>
    </row>
    <row r="166" spans="2:9" x14ac:dyDescent="0.2">
      <c r="B166" s="75"/>
      <c r="C166" s="76"/>
      <c r="D166" s="80" t="s">
        <v>95</v>
      </c>
      <c r="E166" s="78">
        <v>1</v>
      </c>
      <c r="F166" s="78">
        <v>1</v>
      </c>
      <c r="G166" s="79">
        <v>11973.87</v>
      </c>
      <c r="H166" s="90">
        <v>0</v>
      </c>
      <c r="I166" s="79"/>
    </row>
    <row r="167" spans="2:9" s="72" customFormat="1" x14ac:dyDescent="0.2">
      <c r="B167" s="81"/>
      <c r="C167" s="82"/>
      <c r="D167" s="83" t="s">
        <v>107</v>
      </c>
      <c r="E167" s="84">
        <f>SUM(E164:E166)</f>
        <v>75</v>
      </c>
      <c r="F167" s="84">
        <f>SUM(F164:F166)</f>
        <v>30</v>
      </c>
      <c r="G167" s="85">
        <f>SUM(G164:G166)</f>
        <v>155063.54</v>
      </c>
      <c r="H167" s="91">
        <f>SUM(H164:H166)</f>
        <v>42340.04</v>
      </c>
      <c r="I167" s="85">
        <f>SUM(G167,H167)</f>
        <v>197403.58000000002</v>
      </c>
    </row>
    <row r="168" spans="2:9" ht="2.1" customHeight="1" x14ac:dyDescent="0.2">
      <c r="B168" s="6"/>
      <c r="C168" s="7"/>
      <c r="D168" s="8"/>
      <c r="E168" s="11"/>
      <c r="F168" s="11"/>
      <c r="G168" s="54"/>
      <c r="H168" s="60"/>
      <c r="I168" s="61"/>
    </row>
    <row r="169" spans="2:9" x14ac:dyDescent="0.2">
      <c r="B169" s="1">
        <v>33</v>
      </c>
      <c r="C169" s="19" t="s">
        <v>32</v>
      </c>
      <c r="D169" s="2" t="s">
        <v>108</v>
      </c>
      <c r="E169" s="10">
        <v>53</v>
      </c>
      <c r="F169" s="10">
        <v>25</v>
      </c>
      <c r="G169" s="53">
        <v>111719.26</v>
      </c>
      <c r="H169" s="53">
        <v>50327.19</v>
      </c>
      <c r="I169" s="53"/>
    </row>
    <row r="170" spans="2:9" x14ac:dyDescent="0.2">
      <c r="B170" s="1"/>
      <c r="C170" s="19"/>
      <c r="D170" s="2" t="s">
        <v>94</v>
      </c>
      <c r="E170" s="10">
        <v>3</v>
      </c>
      <c r="F170" s="10">
        <v>0</v>
      </c>
      <c r="G170" s="53">
        <v>75328.570000000007</v>
      </c>
      <c r="H170" s="53">
        <v>0</v>
      </c>
      <c r="I170" s="53"/>
    </row>
    <row r="171" spans="2:9" x14ac:dyDescent="0.2">
      <c r="B171" s="1"/>
      <c r="C171" s="19"/>
      <c r="D171" s="2" t="s">
        <v>95</v>
      </c>
      <c r="E171" s="10">
        <v>1</v>
      </c>
      <c r="F171" s="10">
        <v>0</v>
      </c>
      <c r="G171" s="53">
        <v>30706.46</v>
      </c>
      <c r="H171" s="53">
        <v>0</v>
      </c>
      <c r="I171" s="53"/>
    </row>
    <row r="172" spans="2:9" x14ac:dyDescent="0.2">
      <c r="B172" s="1"/>
      <c r="C172" s="19"/>
      <c r="D172" s="69" t="s">
        <v>107</v>
      </c>
      <c r="E172" s="70">
        <f>SUM(E169:E171)</f>
        <v>57</v>
      </c>
      <c r="F172" s="70">
        <f>SUM(F169:F171)</f>
        <v>25</v>
      </c>
      <c r="G172" s="71">
        <f>SUM(G169:G171)</f>
        <v>217754.29</v>
      </c>
      <c r="H172" s="71">
        <f>SUM(H169:H171)</f>
        <v>50327.19</v>
      </c>
      <c r="I172" s="71">
        <f>SUM(G172,H172)</f>
        <v>268081.48</v>
      </c>
    </row>
    <row r="173" spans="2:9" ht="2.1" customHeight="1" x14ac:dyDescent="0.2">
      <c r="B173" s="6"/>
      <c r="C173" s="7"/>
      <c r="D173" s="116"/>
      <c r="E173" s="117">
        <v>12</v>
      </c>
      <c r="F173" s="117">
        <v>12</v>
      </c>
      <c r="G173" s="118">
        <f>SUM(G169:G172)</f>
        <v>435508.58</v>
      </c>
      <c r="H173" s="118">
        <f>SUM(H169:H171)</f>
        <v>50327.19</v>
      </c>
      <c r="I173" s="118"/>
    </row>
    <row r="174" spans="2:9" x14ac:dyDescent="0.2">
      <c r="B174" s="75">
        <v>34</v>
      </c>
      <c r="C174" s="76" t="s">
        <v>33</v>
      </c>
      <c r="D174" s="80" t="s">
        <v>108</v>
      </c>
      <c r="E174" s="78">
        <v>201</v>
      </c>
      <c r="F174" s="78">
        <v>80</v>
      </c>
      <c r="G174" s="79">
        <v>1435537.98</v>
      </c>
      <c r="H174" s="79">
        <v>223833.93</v>
      </c>
      <c r="I174" s="79"/>
    </row>
    <row r="175" spans="2:9" x14ac:dyDescent="0.2">
      <c r="B175" s="75"/>
      <c r="C175" s="76"/>
      <c r="D175" s="80" t="s">
        <v>94</v>
      </c>
      <c r="E175" s="78">
        <v>9</v>
      </c>
      <c r="F175" s="78">
        <v>5</v>
      </c>
      <c r="G175" s="79">
        <v>37773.33</v>
      </c>
      <c r="H175" s="79">
        <v>38001</v>
      </c>
      <c r="I175" s="79"/>
    </row>
    <row r="176" spans="2:9" x14ac:dyDescent="0.2">
      <c r="B176" s="75"/>
      <c r="C176" s="76"/>
      <c r="D176" s="80" t="s">
        <v>95</v>
      </c>
      <c r="E176" s="78">
        <v>0</v>
      </c>
      <c r="F176" s="78">
        <v>0</v>
      </c>
      <c r="G176" s="79">
        <v>0</v>
      </c>
      <c r="H176" s="79">
        <v>0</v>
      </c>
      <c r="I176" s="79"/>
    </row>
    <row r="177" spans="2:9" s="72" customFormat="1" x14ac:dyDescent="0.2">
      <c r="B177" s="81"/>
      <c r="C177" s="82"/>
      <c r="D177" s="83" t="s">
        <v>107</v>
      </c>
      <c r="E177" s="84">
        <f>SUM(E174:E176)</f>
        <v>210</v>
      </c>
      <c r="F177" s="84">
        <f>SUM(F174:F176)</f>
        <v>85</v>
      </c>
      <c r="G177" s="85">
        <f>SUM(G174:G176)</f>
        <v>1473311.31</v>
      </c>
      <c r="H177" s="85">
        <f>SUM(H174:H176)</f>
        <v>261834.93</v>
      </c>
      <c r="I177" s="85">
        <f>SUM(G177,H177)</f>
        <v>1735146.24</v>
      </c>
    </row>
    <row r="178" spans="2:9" ht="2.1" customHeight="1" x14ac:dyDescent="0.2">
      <c r="B178" s="6"/>
      <c r="C178" s="7"/>
      <c r="D178" s="8"/>
      <c r="E178" s="11"/>
      <c r="F178" s="11"/>
      <c r="G178" s="54"/>
      <c r="H178" s="54"/>
      <c r="I178" s="54"/>
    </row>
    <row r="179" spans="2:9" x14ac:dyDescent="0.2">
      <c r="B179" s="1">
        <v>35</v>
      </c>
      <c r="C179" s="19" t="s">
        <v>34</v>
      </c>
      <c r="D179" s="2" t="s">
        <v>108</v>
      </c>
      <c r="E179" s="10">
        <v>11</v>
      </c>
      <c r="F179" s="10">
        <v>14</v>
      </c>
      <c r="G179" s="53">
        <v>30966.98</v>
      </c>
      <c r="H179" s="53">
        <v>26285.49</v>
      </c>
      <c r="I179" s="53"/>
    </row>
    <row r="180" spans="2:9" x14ac:dyDescent="0.2">
      <c r="B180" s="1"/>
      <c r="C180" s="19"/>
      <c r="D180" s="2" t="s">
        <v>94</v>
      </c>
      <c r="E180" s="10">
        <v>0</v>
      </c>
      <c r="F180" s="10">
        <v>4</v>
      </c>
      <c r="G180" s="53">
        <v>0</v>
      </c>
      <c r="H180" s="53">
        <v>35413.440000000002</v>
      </c>
      <c r="I180" s="53"/>
    </row>
    <row r="181" spans="2:9" x14ac:dyDescent="0.2">
      <c r="B181" s="1"/>
      <c r="C181" s="19"/>
      <c r="D181" s="2" t="s">
        <v>95</v>
      </c>
      <c r="E181" s="10">
        <v>0</v>
      </c>
      <c r="F181" s="10">
        <v>0</v>
      </c>
      <c r="G181" s="53">
        <v>0</v>
      </c>
      <c r="H181" s="53">
        <v>0</v>
      </c>
      <c r="I181" s="53"/>
    </row>
    <row r="182" spans="2:9" s="72" customFormat="1" x14ac:dyDescent="0.2">
      <c r="B182" s="67"/>
      <c r="C182" s="68"/>
      <c r="D182" s="69" t="s">
        <v>107</v>
      </c>
      <c r="E182" s="70">
        <f>SUM(E179:E181)</f>
        <v>11</v>
      </c>
      <c r="F182" s="70">
        <f>SUM(F179:F181)</f>
        <v>18</v>
      </c>
      <c r="G182" s="71">
        <f>SUM(G179:G181)</f>
        <v>30966.98</v>
      </c>
      <c r="H182" s="71">
        <f>SUM(H179:H181)</f>
        <v>61698.930000000008</v>
      </c>
      <c r="I182" s="71">
        <f>SUM(G182,H182)</f>
        <v>92665.91</v>
      </c>
    </row>
    <row r="183" spans="2:9" ht="2.1" customHeight="1" x14ac:dyDescent="0.2">
      <c r="B183" s="6"/>
      <c r="C183" s="7"/>
      <c r="D183" s="8"/>
      <c r="E183" s="11">
        <f>SUM(E179:E182)</f>
        <v>22</v>
      </c>
      <c r="F183" s="11">
        <f>SUM(F179:F182)</f>
        <v>36</v>
      </c>
      <c r="G183" s="54">
        <f>SUM(G179:G182)</f>
        <v>61933.96</v>
      </c>
      <c r="H183" s="54">
        <f>SUM(H179:H182)</f>
        <v>123397.86000000002</v>
      </c>
      <c r="I183" s="54"/>
    </row>
    <row r="184" spans="2:9" x14ac:dyDescent="0.2">
      <c r="B184" s="75">
        <v>36</v>
      </c>
      <c r="C184" s="76" t="s">
        <v>35</v>
      </c>
      <c r="D184" s="80" t="s">
        <v>108</v>
      </c>
      <c r="E184" s="78">
        <v>33</v>
      </c>
      <c r="F184" s="78">
        <v>15</v>
      </c>
      <c r="G184" s="79">
        <v>59998.97</v>
      </c>
      <c r="H184" s="79">
        <v>9493.51</v>
      </c>
      <c r="I184" s="79"/>
    </row>
    <row r="185" spans="2:9" x14ac:dyDescent="0.2">
      <c r="B185" s="75"/>
      <c r="C185" s="76"/>
      <c r="D185" s="80" t="s">
        <v>94</v>
      </c>
      <c r="E185" s="78">
        <v>0</v>
      </c>
      <c r="F185" s="78">
        <v>0</v>
      </c>
      <c r="G185" s="79">
        <v>0</v>
      </c>
      <c r="H185" s="79">
        <v>0</v>
      </c>
      <c r="I185" s="79"/>
    </row>
    <row r="186" spans="2:9" x14ac:dyDescent="0.2">
      <c r="B186" s="75"/>
      <c r="C186" s="76"/>
      <c r="D186" s="80" t="s">
        <v>95</v>
      </c>
      <c r="E186" s="78">
        <v>1</v>
      </c>
      <c r="F186" s="78">
        <v>0</v>
      </c>
      <c r="G186" s="79">
        <v>10220.120000000001</v>
      </c>
      <c r="H186" s="79">
        <v>0</v>
      </c>
      <c r="I186" s="79"/>
    </row>
    <row r="187" spans="2:9" s="72" customFormat="1" x14ac:dyDescent="0.2">
      <c r="B187" s="81"/>
      <c r="C187" s="82"/>
      <c r="D187" s="83" t="s">
        <v>107</v>
      </c>
      <c r="E187" s="84">
        <f>SUM(E184:E186)</f>
        <v>34</v>
      </c>
      <c r="F187" s="84">
        <f>SUM(F184:F186)</f>
        <v>15</v>
      </c>
      <c r="G187" s="85">
        <f>SUM(G184:G186)</f>
        <v>70219.09</v>
      </c>
      <c r="H187" s="85">
        <f>SUM(H184:H186)</f>
        <v>9493.51</v>
      </c>
      <c r="I187" s="85">
        <f>SUM(G187,H187)</f>
        <v>79712.599999999991</v>
      </c>
    </row>
    <row r="188" spans="2:9" ht="2.1" customHeight="1" x14ac:dyDescent="0.2">
      <c r="B188" s="20"/>
      <c r="C188" s="21"/>
      <c r="D188" s="22"/>
      <c r="E188" s="23"/>
      <c r="F188" s="23"/>
      <c r="G188" s="57"/>
      <c r="H188" s="57"/>
      <c r="I188" s="57"/>
    </row>
    <row r="189" spans="2:9" x14ac:dyDescent="0.2">
      <c r="B189" s="1">
        <v>37</v>
      </c>
      <c r="C189" s="19" t="s">
        <v>36</v>
      </c>
      <c r="D189" s="2" t="s">
        <v>108</v>
      </c>
      <c r="E189" s="10">
        <v>46</v>
      </c>
      <c r="F189" s="10">
        <v>15</v>
      </c>
      <c r="G189" s="53">
        <v>147430.60999999999</v>
      </c>
      <c r="H189" s="53">
        <v>255428.51</v>
      </c>
      <c r="I189" s="53"/>
    </row>
    <row r="190" spans="2:9" x14ac:dyDescent="0.2">
      <c r="B190" s="1"/>
      <c r="C190" s="19"/>
      <c r="D190" s="2" t="s">
        <v>94</v>
      </c>
      <c r="E190" s="10">
        <v>0</v>
      </c>
      <c r="F190" s="10">
        <v>0</v>
      </c>
      <c r="G190" s="53">
        <v>0</v>
      </c>
      <c r="H190" s="53">
        <v>0</v>
      </c>
      <c r="I190" s="53"/>
    </row>
    <row r="191" spans="2:9" x14ac:dyDescent="0.2">
      <c r="B191" s="1"/>
      <c r="C191" s="19"/>
      <c r="D191" s="2" t="s">
        <v>95</v>
      </c>
      <c r="E191" s="10">
        <v>0</v>
      </c>
      <c r="F191" s="10">
        <v>0</v>
      </c>
      <c r="G191" s="53">
        <v>0</v>
      </c>
      <c r="H191" s="53">
        <v>0</v>
      </c>
      <c r="I191" s="53"/>
    </row>
    <row r="192" spans="2:9" s="72" customFormat="1" x14ac:dyDescent="0.2">
      <c r="B192" s="67"/>
      <c r="C192" s="68"/>
      <c r="D192" s="69" t="s">
        <v>107</v>
      </c>
      <c r="E192" s="70">
        <f>SUM(E189:E191)</f>
        <v>46</v>
      </c>
      <c r="F192" s="70">
        <f>SUM(F189:F191)</f>
        <v>15</v>
      </c>
      <c r="G192" s="71">
        <f>SUM(G189:G191)</f>
        <v>147430.60999999999</v>
      </c>
      <c r="H192" s="71">
        <f>SUM(H189:H191)</f>
        <v>255428.51</v>
      </c>
      <c r="I192" s="71">
        <f>SUM(G192,H192)</f>
        <v>402859.12</v>
      </c>
    </row>
    <row r="193" spans="2:9" ht="2.1" customHeight="1" x14ac:dyDescent="0.2">
      <c r="B193" s="6"/>
      <c r="C193" s="7"/>
      <c r="D193" s="8"/>
      <c r="E193" s="11"/>
      <c r="F193" s="11"/>
      <c r="G193" s="54"/>
      <c r="H193" s="54"/>
      <c r="I193" s="54"/>
    </row>
    <row r="194" spans="2:9" x14ac:dyDescent="0.2">
      <c r="B194" s="75">
        <v>38</v>
      </c>
      <c r="C194" s="76" t="s">
        <v>37</v>
      </c>
      <c r="D194" s="80" t="s">
        <v>108</v>
      </c>
      <c r="E194" s="78">
        <v>1</v>
      </c>
      <c r="F194" s="78">
        <v>15</v>
      </c>
      <c r="G194" s="79">
        <v>2337.87</v>
      </c>
      <c r="H194" s="79">
        <v>7925.93</v>
      </c>
      <c r="I194" s="79"/>
    </row>
    <row r="195" spans="2:9" x14ac:dyDescent="0.2">
      <c r="B195" s="75"/>
      <c r="C195" s="76"/>
      <c r="D195" s="80" t="s">
        <v>94</v>
      </c>
      <c r="E195" s="78">
        <v>0</v>
      </c>
      <c r="F195" s="78">
        <v>0</v>
      </c>
      <c r="G195" s="79">
        <v>0</v>
      </c>
      <c r="H195" s="79">
        <v>0</v>
      </c>
      <c r="I195" s="79"/>
    </row>
    <row r="196" spans="2:9" x14ac:dyDescent="0.2">
      <c r="B196" s="75"/>
      <c r="C196" s="76"/>
      <c r="D196" s="80" t="s">
        <v>95</v>
      </c>
      <c r="E196" s="78">
        <v>0</v>
      </c>
      <c r="F196" s="78">
        <v>0</v>
      </c>
      <c r="G196" s="79">
        <v>0</v>
      </c>
      <c r="H196" s="79">
        <v>0</v>
      </c>
      <c r="I196" s="79"/>
    </row>
    <row r="197" spans="2:9" s="72" customFormat="1" x14ac:dyDescent="0.2">
      <c r="B197" s="81"/>
      <c r="C197" s="82"/>
      <c r="D197" s="83" t="s">
        <v>107</v>
      </c>
      <c r="E197" s="84">
        <f>SUM(E194:E196)</f>
        <v>1</v>
      </c>
      <c r="F197" s="84">
        <f>SUM(F194:F196)</f>
        <v>15</v>
      </c>
      <c r="G197" s="85">
        <f>SUM(G194:G196)</f>
        <v>2337.87</v>
      </c>
      <c r="H197" s="85">
        <f>SUM(H194:H196)</f>
        <v>7925.93</v>
      </c>
      <c r="I197" s="85">
        <f>SUM(G197,H197)</f>
        <v>10263.799999999999</v>
      </c>
    </row>
    <row r="198" spans="2:9" ht="2.1" customHeight="1" x14ac:dyDescent="0.2">
      <c r="B198" s="6"/>
      <c r="C198" s="7"/>
      <c r="D198" s="8"/>
      <c r="E198" s="11"/>
      <c r="F198" s="11"/>
      <c r="G198" s="54"/>
      <c r="H198" s="54"/>
      <c r="I198" s="54"/>
    </row>
    <row r="199" spans="2:9" x14ac:dyDescent="0.2">
      <c r="B199" s="1">
        <v>39</v>
      </c>
      <c r="C199" s="19" t="s">
        <v>38</v>
      </c>
      <c r="D199" s="2" t="s">
        <v>108</v>
      </c>
      <c r="E199" s="10">
        <v>30</v>
      </c>
      <c r="F199" s="10">
        <v>12</v>
      </c>
      <c r="G199" s="53">
        <v>72485.83</v>
      </c>
      <c r="H199" s="53">
        <v>237595.53</v>
      </c>
      <c r="I199" s="53"/>
    </row>
    <row r="200" spans="2:9" x14ac:dyDescent="0.2">
      <c r="B200" s="1"/>
      <c r="C200" s="19"/>
      <c r="D200" s="2" t="s">
        <v>94</v>
      </c>
      <c r="E200" s="10">
        <v>2</v>
      </c>
      <c r="F200" s="10">
        <v>0</v>
      </c>
      <c r="G200" s="53">
        <v>58387.89</v>
      </c>
      <c r="H200" s="53">
        <v>58387.89</v>
      </c>
      <c r="I200" s="53"/>
    </row>
    <row r="201" spans="2:9" x14ac:dyDescent="0.2">
      <c r="B201" s="1"/>
      <c r="C201" s="19"/>
      <c r="D201" s="2" t="s">
        <v>95</v>
      </c>
      <c r="E201" s="10">
        <v>0</v>
      </c>
      <c r="F201" s="10">
        <v>0</v>
      </c>
      <c r="G201" s="53">
        <v>0</v>
      </c>
      <c r="H201" s="53">
        <v>0</v>
      </c>
      <c r="I201" s="53"/>
    </row>
    <row r="202" spans="2:9" s="72" customFormat="1" x14ac:dyDescent="0.2">
      <c r="B202" s="67"/>
      <c r="C202" s="68"/>
      <c r="D202" s="69" t="s">
        <v>107</v>
      </c>
      <c r="E202" s="70">
        <f>SUM(E199:E201)</f>
        <v>32</v>
      </c>
      <c r="F202" s="70">
        <f>SUM(F199:F201)</f>
        <v>12</v>
      </c>
      <c r="G202" s="71">
        <f>SUM(G199:G201)</f>
        <v>130873.72</v>
      </c>
      <c r="H202" s="71">
        <f>SUM(H199:H201)</f>
        <v>295983.42</v>
      </c>
      <c r="I202" s="71">
        <f>SUM(G202,H202)</f>
        <v>426857.14</v>
      </c>
    </row>
    <row r="203" spans="2:9" ht="2.1" customHeight="1" x14ac:dyDescent="0.2">
      <c r="B203" s="6"/>
      <c r="C203" s="7"/>
      <c r="D203" s="8"/>
      <c r="E203" s="11"/>
      <c r="F203" s="11"/>
      <c r="G203" s="54"/>
      <c r="H203" s="54"/>
      <c r="I203" s="54"/>
    </row>
    <row r="204" spans="2:9" x14ac:dyDescent="0.2">
      <c r="B204" s="75">
        <v>40</v>
      </c>
      <c r="C204" s="76" t="s">
        <v>39</v>
      </c>
      <c r="D204" s="80" t="s">
        <v>108</v>
      </c>
      <c r="E204" s="78">
        <v>315</v>
      </c>
      <c r="F204" s="78">
        <v>123</v>
      </c>
      <c r="G204" s="79">
        <v>946719.21</v>
      </c>
      <c r="H204" s="79">
        <v>352505.63</v>
      </c>
      <c r="I204" s="79"/>
    </row>
    <row r="205" spans="2:9" x14ac:dyDescent="0.2">
      <c r="B205" s="75"/>
      <c r="C205" s="76"/>
      <c r="D205" s="80" t="s">
        <v>94</v>
      </c>
      <c r="E205" s="78">
        <v>20</v>
      </c>
      <c r="F205" s="78">
        <v>4</v>
      </c>
      <c r="G205" s="79">
        <v>139537.89000000001</v>
      </c>
      <c r="H205" s="79">
        <v>23158.66</v>
      </c>
      <c r="I205" s="79"/>
    </row>
    <row r="206" spans="2:9" x14ac:dyDescent="0.2">
      <c r="B206" s="75"/>
      <c r="C206" s="76"/>
      <c r="D206" s="80" t="s">
        <v>95</v>
      </c>
      <c r="E206" s="78">
        <v>12</v>
      </c>
      <c r="F206" s="78">
        <v>7</v>
      </c>
      <c r="G206" s="79">
        <v>322410.75</v>
      </c>
      <c r="H206" s="79">
        <v>304427.48</v>
      </c>
      <c r="I206" s="79"/>
    </row>
    <row r="207" spans="2:9" s="72" customFormat="1" x14ac:dyDescent="0.2">
      <c r="B207" s="81"/>
      <c r="C207" s="82"/>
      <c r="D207" s="83" t="s">
        <v>107</v>
      </c>
      <c r="E207" s="84">
        <f>SUM(E204:E206)</f>
        <v>347</v>
      </c>
      <c r="F207" s="84">
        <f>SUM(F204:F206)</f>
        <v>134</v>
      </c>
      <c r="G207" s="85">
        <f>SUM(G204:G206)</f>
        <v>1408667.85</v>
      </c>
      <c r="H207" s="85">
        <f>SUM(H204:H206)</f>
        <v>680091.77</v>
      </c>
      <c r="I207" s="85">
        <f>SUM(G207,H207)</f>
        <v>2088759.62</v>
      </c>
    </row>
    <row r="208" spans="2:9" ht="2.1" customHeight="1" x14ac:dyDescent="0.2">
      <c r="B208" s="6"/>
      <c r="C208" s="7"/>
      <c r="D208" s="8"/>
      <c r="E208" s="11"/>
      <c r="F208" s="11"/>
      <c r="G208" s="54"/>
      <c r="H208" s="54"/>
      <c r="I208" s="54"/>
    </row>
    <row r="209" spans="2:9" x14ac:dyDescent="0.2">
      <c r="B209" s="1">
        <v>41</v>
      </c>
      <c r="C209" s="19" t="s">
        <v>40</v>
      </c>
      <c r="D209" s="2" t="s">
        <v>108</v>
      </c>
      <c r="E209" s="10">
        <v>84</v>
      </c>
      <c r="F209" s="10">
        <v>28</v>
      </c>
      <c r="G209" s="53">
        <v>394965.3</v>
      </c>
      <c r="H209" s="53">
        <v>106893.94</v>
      </c>
      <c r="I209" s="53"/>
    </row>
    <row r="210" spans="2:9" x14ac:dyDescent="0.2">
      <c r="B210" s="1"/>
      <c r="C210" s="19"/>
      <c r="D210" s="2" t="s">
        <v>94</v>
      </c>
      <c r="E210" s="10">
        <v>2</v>
      </c>
      <c r="F210" s="10">
        <v>1</v>
      </c>
      <c r="G210" s="53">
        <v>6372.38</v>
      </c>
      <c r="H210" s="53">
        <v>2156.21</v>
      </c>
      <c r="I210" s="53"/>
    </row>
    <row r="211" spans="2:9" x14ac:dyDescent="0.2">
      <c r="B211" s="1"/>
      <c r="C211" s="19"/>
      <c r="D211" s="2" t="s">
        <v>95</v>
      </c>
      <c r="E211" s="10">
        <v>1</v>
      </c>
      <c r="F211" s="10">
        <v>0</v>
      </c>
      <c r="G211" s="53">
        <v>1300.46</v>
      </c>
      <c r="H211" s="53"/>
      <c r="I211" s="53"/>
    </row>
    <row r="212" spans="2:9" s="72" customFormat="1" x14ac:dyDescent="0.2">
      <c r="B212" s="67"/>
      <c r="C212" s="68"/>
      <c r="D212" s="69" t="s">
        <v>107</v>
      </c>
      <c r="E212" s="70">
        <f>SUM(E209:E211)</f>
        <v>87</v>
      </c>
      <c r="F212" s="70">
        <f>SUM(F209:F211)</f>
        <v>29</v>
      </c>
      <c r="G212" s="71">
        <f>SUM(G209:G211)</f>
        <v>402638.14</v>
      </c>
      <c r="H212" s="71">
        <f>SUM(H209:H211)</f>
        <v>109050.15000000001</v>
      </c>
      <c r="I212" s="71">
        <f>SUM(G212,H212)</f>
        <v>511688.29000000004</v>
      </c>
    </row>
    <row r="213" spans="2:9" ht="2.1" customHeight="1" x14ac:dyDescent="0.2">
      <c r="B213" s="6"/>
      <c r="C213" s="7"/>
      <c r="D213" s="8"/>
      <c r="E213" s="11"/>
      <c r="F213" s="11"/>
      <c r="G213" s="54"/>
      <c r="H213" s="54"/>
      <c r="I213" s="54"/>
    </row>
    <row r="214" spans="2:9" x14ac:dyDescent="0.2">
      <c r="B214" s="75">
        <v>42</v>
      </c>
      <c r="C214" s="76" t="s">
        <v>41</v>
      </c>
      <c r="D214" s="80" t="s">
        <v>108</v>
      </c>
      <c r="E214" s="78">
        <v>32</v>
      </c>
      <c r="F214" s="78">
        <v>13</v>
      </c>
      <c r="G214" s="79">
        <v>90092.64</v>
      </c>
      <c r="H214" s="79">
        <v>82592.59</v>
      </c>
      <c r="I214" s="79"/>
    </row>
    <row r="215" spans="2:9" x14ac:dyDescent="0.2">
      <c r="B215" s="75"/>
      <c r="C215" s="76"/>
      <c r="D215" s="80" t="s">
        <v>94</v>
      </c>
      <c r="E215" s="78">
        <v>15</v>
      </c>
      <c r="F215" s="78">
        <v>0</v>
      </c>
      <c r="G215" s="79">
        <v>29123.99</v>
      </c>
      <c r="H215" s="79">
        <v>0</v>
      </c>
      <c r="I215" s="79"/>
    </row>
    <row r="216" spans="2:9" x14ac:dyDescent="0.2">
      <c r="B216" s="75"/>
      <c r="C216" s="76"/>
      <c r="D216" s="80" t="s">
        <v>95</v>
      </c>
      <c r="E216" s="78">
        <v>2</v>
      </c>
      <c r="F216" s="78">
        <v>0</v>
      </c>
      <c r="G216" s="79">
        <v>6549.31</v>
      </c>
      <c r="H216" s="79">
        <v>0</v>
      </c>
      <c r="I216" s="79"/>
    </row>
    <row r="217" spans="2:9" s="72" customFormat="1" x14ac:dyDescent="0.2">
      <c r="B217" s="81"/>
      <c r="C217" s="82"/>
      <c r="D217" s="83" t="s">
        <v>107</v>
      </c>
      <c r="E217" s="84">
        <f>SUM(E214:E216)</f>
        <v>49</v>
      </c>
      <c r="F217" s="84">
        <f>SUM(F214:F216)</f>
        <v>13</v>
      </c>
      <c r="G217" s="85">
        <f>SUM(G214:G216)</f>
        <v>125765.94</v>
      </c>
      <c r="H217" s="85">
        <f>SUM(H214:H216)</f>
        <v>82592.59</v>
      </c>
      <c r="I217" s="85">
        <f>SUM(G217,H217)</f>
        <v>208358.53</v>
      </c>
    </row>
    <row r="218" spans="2:9" ht="2.1" customHeight="1" x14ac:dyDescent="0.2">
      <c r="B218" s="6"/>
      <c r="C218" s="7"/>
      <c r="D218" s="8"/>
      <c r="E218" s="11"/>
      <c r="F218" s="11"/>
      <c r="G218" s="54"/>
      <c r="H218" s="54"/>
      <c r="I218" s="54"/>
    </row>
    <row r="219" spans="2:9" x14ac:dyDescent="0.2">
      <c r="B219" s="1">
        <v>43</v>
      </c>
      <c r="C219" s="19" t="s">
        <v>42</v>
      </c>
      <c r="D219" s="2" t="s">
        <v>108</v>
      </c>
      <c r="E219" s="10">
        <v>14</v>
      </c>
      <c r="F219" s="10">
        <v>7</v>
      </c>
      <c r="G219" s="53">
        <v>50937.79</v>
      </c>
      <c r="H219" s="53">
        <v>10182.049999999999</v>
      </c>
      <c r="I219" s="53"/>
    </row>
    <row r="220" spans="2:9" x14ac:dyDescent="0.2">
      <c r="B220" s="1"/>
      <c r="C220" s="19"/>
      <c r="D220" s="2" t="s">
        <v>94</v>
      </c>
      <c r="E220" s="10">
        <v>0</v>
      </c>
      <c r="F220" s="10">
        <v>1</v>
      </c>
      <c r="G220" s="53">
        <v>0</v>
      </c>
      <c r="H220" s="53">
        <v>27499.74</v>
      </c>
      <c r="I220" s="53"/>
    </row>
    <row r="221" spans="2:9" x14ac:dyDescent="0.2">
      <c r="B221" s="1"/>
      <c r="C221" s="19"/>
      <c r="D221" s="2" t="s">
        <v>95</v>
      </c>
      <c r="E221" s="10">
        <v>0</v>
      </c>
      <c r="F221" s="10">
        <v>0</v>
      </c>
      <c r="G221" s="53">
        <v>0</v>
      </c>
      <c r="H221" s="53">
        <v>0</v>
      </c>
      <c r="I221" s="53"/>
    </row>
    <row r="222" spans="2:9" s="72" customFormat="1" x14ac:dyDescent="0.2">
      <c r="B222" s="67"/>
      <c r="C222" s="68"/>
      <c r="D222" s="69" t="s">
        <v>107</v>
      </c>
      <c r="E222" s="70">
        <f>SUM(E219:E221)</f>
        <v>14</v>
      </c>
      <c r="F222" s="70">
        <f>SUM(F219:F221)</f>
        <v>8</v>
      </c>
      <c r="G222" s="71">
        <f>SUM(G219:G221)</f>
        <v>50937.79</v>
      </c>
      <c r="H222" s="71">
        <f>SUM(H219:H221)</f>
        <v>37681.79</v>
      </c>
      <c r="I222" s="71">
        <f>SUM(G222,H222)</f>
        <v>88619.58</v>
      </c>
    </row>
    <row r="223" spans="2:9" ht="2.1" customHeight="1" x14ac:dyDescent="0.2">
      <c r="B223" s="6"/>
      <c r="C223" s="7"/>
      <c r="D223" s="8"/>
      <c r="E223" s="11"/>
      <c r="F223" s="11"/>
      <c r="G223" s="54"/>
      <c r="H223" s="54"/>
      <c r="I223" s="54"/>
    </row>
    <row r="224" spans="2:9" ht="12.75" customHeight="1" x14ac:dyDescent="0.2">
      <c r="B224" s="75">
        <v>44</v>
      </c>
      <c r="C224" s="76" t="s">
        <v>43</v>
      </c>
      <c r="D224" s="80" t="s">
        <v>108</v>
      </c>
      <c r="E224" s="78">
        <v>16</v>
      </c>
      <c r="F224" s="78">
        <v>13</v>
      </c>
      <c r="G224" s="79">
        <v>115335.79</v>
      </c>
      <c r="H224" s="79">
        <v>18856.95</v>
      </c>
      <c r="I224" s="79"/>
    </row>
    <row r="225" spans="2:9" x14ac:dyDescent="0.2">
      <c r="B225" s="75"/>
      <c r="C225" s="76"/>
      <c r="D225" s="80" t="s">
        <v>94</v>
      </c>
      <c r="E225" s="78">
        <v>0</v>
      </c>
      <c r="F225" s="78">
        <v>0</v>
      </c>
      <c r="G225" s="79">
        <v>0</v>
      </c>
      <c r="H225" s="79">
        <v>0</v>
      </c>
      <c r="I225" s="79"/>
    </row>
    <row r="226" spans="2:9" x14ac:dyDescent="0.2">
      <c r="B226" s="75"/>
      <c r="C226" s="76"/>
      <c r="D226" s="80" t="s">
        <v>95</v>
      </c>
      <c r="E226" s="78">
        <v>0</v>
      </c>
      <c r="F226" s="78">
        <v>0</v>
      </c>
      <c r="G226" s="79">
        <v>0</v>
      </c>
      <c r="H226" s="79">
        <v>0</v>
      </c>
      <c r="I226" s="79"/>
    </row>
    <row r="227" spans="2:9" s="72" customFormat="1" x14ac:dyDescent="0.2">
      <c r="B227" s="81"/>
      <c r="C227" s="82"/>
      <c r="D227" s="83" t="s">
        <v>107</v>
      </c>
      <c r="E227" s="84">
        <f>SUM(E224:E226)</f>
        <v>16</v>
      </c>
      <c r="F227" s="84">
        <f>SUM(F224:F226)</f>
        <v>13</v>
      </c>
      <c r="G227" s="85">
        <f>SUM(G224:G226)</f>
        <v>115335.79</v>
      </c>
      <c r="H227" s="85">
        <f>SUM(H224:H226)</f>
        <v>18856.95</v>
      </c>
      <c r="I227" s="85">
        <f>SUM(G227,H227)</f>
        <v>134192.74</v>
      </c>
    </row>
    <row r="228" spans="2:9" ht="2.1" customHeight="1" x14ac:dyDescent="0.2">
      <c r="B228" s="6"/>
      <c r="C228" s="7"/>
      <c r="D228" s="8"/>
      <c r="E228" s="11"/>
      <c r="F228" s="11"/>
      <c r="G228" s="54"/>
      <c r="H228" s="54"/>
      <c r="I228" s="54"/>
    </row>
    <row r="229" spans="2:9" x14ac:dyDescent="0.2">
      <c r="B229" s="1">
        <v>45</v>
      </c>
      <c r="C229" s="19" t="s">
        <v>44</v>
      </c>
      <c r="D229" s="2" t="s">
        <v>108</v>
      </c>
      <c r="E229" s="10">
        <v>75</v>
      </c>
      <c r="F229" s="10">
        <v>15</v>
      </c>
      <c r="G229" s="53">
        <v>199982.77</v>
      </c>
      <c r="H229" s="53">
        <v>107872.93</v>
      </c>
      <c r="I229" s="53"/>
    </row>
    <row r="230" spans="2:9" x14ac:dyDescent="0.2">
      <c r="B230" s="1"/>
      <c r="C230" s="19"/>
      <c r="D230" s="2" t="s">
        <v>94</v>
      </c>
      <c r="E230" s="10">
        <v>24</v>
      </c>
      <c r="F230" s="10">
        <v>6</v>
      </c>
      <c r="G230" s="53">
        <v>68610.259999999995</v>
      </c>
      <c r="H230" s="53">
        <v>-2862.48</v>
      </c>
      <c r="I230" s="53"/>
    </row>
    <row r="231" spans="2:9" x14ac:dyDescent="0.2">
      <c r="B231" s="1"/>
      <c r="C231" s="19"/>
      <c r="D231" s="2" t="s">
        <v>95</v>
      </c>
      <c r="E231" s="10">
        <v>0</v>
      </c>
      <c r="F231" s="10">
        <v>0</v>
      </c>
      <c r="G231" s="53">
        <v>0</v>
      </c>
      <c r="H231" s="53">
        <v>0</v>
      </c>
      <c r="I231" s="53"/>
    </row>
    <row r="232" spans="2:9" s="72" customFormat="1" x14ac:dyDescent="0.2">
      <c r="B232" s="67"/>
      <c r="C232" s="68"/>
      <c r="D232" s="69" t="s">
        <v>107</v>
      </c>
      <c r="E232" s="70">
        <f>SUM(E229:E231)</f>
        <v>99</v>
      </c>
      <c r="F232" s="70">
        <f>SUM(F229:F231)</f>
        <v>21</v>
      </c>
      <c r="G232" s="71">
        <f>SUM(G229:G231)</f>
        <v>268593.02999999997</v>
      </c>
      <c r="H232" s="71">
        <f>SUM(H229:H231)</f>
        <v>105010.45</v>
      </c>
      <c r="I232" s="71">
        <f>SUM(G232,H232)</f>
        <v>373603.48</v>
      </c>
    </row>
    <row r="233" spans="2:9" ht="2.1" customHeight="1" x14ac:dyDescent="0.2">
      <c r="B233" s="20"/>
      <c r="C233" s="21"/>
      <c r="D233" s="22"/>
      <c r="E233" s="23"/>
      <c r="F233" s="23"/>
      <c r="G233" s="57"/>
      <c r="H233" s="57"/>
      <c r="I233" s="57"/>
    </row>
    <row r="234" spans="2:9" x14ac:dyDescent="0.2">
      <c r="B234" s="75">
        <v>46</v>
      </c>
      <c r="C234" s="76" t="s">
        <v>45</v>
      </c>
      <c r="D234" s="80" t="s">
        <v>108</v>
      </c>
      <c r="E234" s="78">
        <v>10</v>
      </c>
      <c r="F234" s="78">
        <v>4</v>
      </c>
      <c r="G234" s="79">
        <v>72078.509999999995</v>
      </c>
      <c r="H234" s="79">
        <v>21943.53</v>
      </c>
      <c r="I234" s="79"/>
    </row>
    <row r="235" spans="2:9" x14ac:dyDescent="0.2">
      <c r="B235" s="75"/>
      <c r="C235" s="76"/>
      <c r="D235" s="80" t="s">
        <v>94</v>
      </c>
      <c r="E235" s="78">
        <v>0</v>
      </c>
      <c r="F235" s="78">
        <v>0</v>
      </c>
      <c r="G235" s="79">
        <v>0</v>
      </c>
      <c r="H235" s="79">
        <v>0</v>
      </c>
      <c r="I235" s="79"/>
    </row>
    <row r="236" spans="2:9" x14ac:dyDescent="0.2">
      <c r="B236" s="75"/>
      <c r="C236" s="76"/>
      <c r="D236" s="80" t="s">
        <v>95</v>
      </c>
      <c r="E236" s="78">
        <v>0</v>
      </c>
      <c r="F236" s="78">
        <v>0</v>
      </c>
      <c r="G236" s="79">
        <v>0</v>
      </c>
      <c r="H236" s="79">
        <v>0</v>
      </c>
      <c r="I236" s="79"/>
    </row>
    <row r="237" spans="2:9" s="72" customFormat="1" x14ac:dyDescent="0.2">
      <c r="B237" s="81"/>
      <c r="C237" s="82"/>
      <c r="D237" s="83" t="s">
        <v>107</v>
      </c>
      <c r="E237" s="84">
        <f>SUM(E234:E236)</f>
        <v>10</v>
      </c>
      <c r="F237" s="84">
        <f>SUM(F234:F236)</f>
        <v>4</v>
      </c>
      <c r="G237" s="85">
        <f>SUM(G234:G236)</f>
        <v>72078.509999999995</v>
      </c>
      <c r="H237" s="85">
        <f>SUM(H234:H236)</f>
        <v>21943.53</v>
      </c>
      <c r="I237" s="85">
        <f>SUM(G237,H237)</f>
        <v>94022.04</v>
      </c>
    </row>
    <row r="238" spans="2:9" ht="2.1" customHeight="1" x14ac:dyDescent="0.2">
      <c r="B238" s="6"/>
      <c r="C238" s="7"/>
      <c r="D238" s="8"/>
      <c r="E238" s="11"/>
      <c r="F238" s="11"/>
      <c r="G238" s="54"/>
      <c r="H238" s="54"/>
      <c r="I238" s="54"/>
    </row>
    <row r="239" spans="2:9" x14ac:dyDescent="0.2">
      <c r="B239" s="1">
        <v>47</v>
      </c>
      <c r="C239" s="19" t="s">
        <v>46</v>
      </c>
      <c r="D239" s="2" t="s">
        <v>108</v>
      </c>
      <c r="E239" s="10">
        <v>90</v>
      </c>
      <c r="F239" s="10">
        <v>27</v>
      </c>
      <c r="G239" s="53">
        <v>203397.38</v>
      </c>
      <c r="H239" s="53">
        <v>77609.02</v>
      </c>
      <c r="I239" s="53"/>
    </row>
    <row r="240" spans="2:9" x14ac:dyDescent="0.2">
      <c r="B240" s="1"/>
      <c r="C240" s="19"/>
      <c r="D240" s="2" t="s">
        <v>94</v>
      </c>
      <c r="E240" s="10">
        <v>3</v>
      </c>
      <c r="F240" s="10">
        <v>0</v>
      </c>
      <c r="G240" s="53">
        <v>18991.18</v>
      </c>
      <c r="H240" s="53">
        <v>0</v>
      </c>
      <c r="I240" s="53"/>
    </row>
    <row r="241" spans="2:9" x14ac:dyDescent="0.2">
      <c r="B241" s="1"/>
      <c r="C241" s="19"/>
      <c r="D241" s="2" t="s">
        <v>95</v>
      </c>
      <c r="E241" s="10">
        <v>0</v>
      </c>
      <c r="F241" s="10">
        <v>3</v>
      </c>
      <c r="G241" s="53"/>
      <c r="H241" s="53">
        <v>45662.2</v>
      </c>
      <c r="I241" s="53"/>
    </row>
    <row r="242" spans="2:9" s="72" customFormat="1" x14ac:dyDescent="0.2">
      <c r="B242" s="67"/>
      <c r="C242" s="68"/>
      <c r="D242" s="69" t="s">
        <v>107</v>
      </c>
      <c r="E242" s="70">
        <f>SUM(E239:E241)</f>
        <v>93</v>
      </c>
      <c r="F242" s="70">
        <f>SUM(F239:F241)</f>
        <v>30</v>
      </c>
      <c r="G242" s="71">
        <f>SUM(G239:G241)</f>
        <v>222388.56</v>
      </c>
      <c r="H242" s="71">
        <f>SUM(H239:H241)</f>
        <v>123271.22</v>
      </c>
      <c r="I242" s="71">
        <f>SUM(G242,H242)</f>
        <v>345659.78</v>
      </c>
    </row>
    <row r="243" spans="2:9" ht="2.1" customHeight="1" x14ac:dyDescent="0.2">
      <c r="B243" s="6"/>
      <c r="C243" s="7"/>
      <c r="D243" s="8"/>
      <c r="E243" s="11"/>
      <c r="F243" s="11"/>
      <c r="G243" s="54"/>
      <c r="H243" s="54"/>
      <c r="I243" s="54"/>
    </row>
    <row r="244" spans="2:9" x14ac:dyDescent="0.2">
      <c r="B244" s="75">
        <v>48</v>
      </c>
      <c r="C244" s="76" t="s">
        <v>47</v>
      </c>
      <c r="D244" s="80" t="s">
        <v>108</v>
      </c>
      <c r="E244" s="78">
        <v>99</v>
      </c>
      <c r="F244" s="78">
        <v>32</v>
      </c>
      <c r="G244" s="79">
        <v>199353.72</v>
      </c>
      <c r="H244" s="79">
        <v>14119.06</v>
      </c>
      <c r="I244" s="79"/>
    </row>
    <row r="245" spans="2:9" x14ac:dyDescent="0.2">
      <c r="B245" s="75"/>
      <c r="C245" s="76"/>
      <c r="D245" s="80" t="s">
        <v>94</v>
      </c>
      <c r="E245" s="78">
        <v>2</v>
      </c>
      <c r="F245" s="78">
        <v>2</v>
      </c>
      <c r="G245" s="79">
        <v>22.99</v>
      </c>
      <c r="H245" s="79">
        <v>102153.46</v>
      </c>
      <c r="I245" s="79"/>
    </row>
    <row r="246" spans="2:9" x14ac:dyDescent="0.2">
      <c r="B246" s="75"/>
      <c r="C246" s="76"/>
      <c r="D246" s="80" t="s">
        <v>95</v>
      </c>
      <c r="E246" s="78">
        <v>0</v>
      </c>
      <c r="F246" s="78">
        <v>0</v>
      </c>
      <c r="G246" s="79">
        <v>0</v>
      </c>
      <c r="H246" s="79">
        <v>0</v>
      </c>
      <c r="I246" s="79"/>
    </row>
    <row r="247" spans="2:9" s="72" customFormat="1" x14ac:dyDescent="0.2">
      <c r="B247" s="81"/>
      <c r="C247" s="82"/>
      <c r="D247" s="83" t="s">
        <v>107</v>
      </c>
      <c r="E247" s="84">
        <f>SUM(E244:E246)</f>
        <v>101</v>
      </c>
      <c r="F247" s="84">
        <f>SUM(F244:F246)</f>
        <v>34</v>
      </c>
      <c r="G247" s="85">
        <f>SUM(G244:G246)</f>
        <v>199376.71</v>
      </c>
      <c r="H247" s="85">
        <f>SUM(H244:H246)</f>
        <v>116272.52</v>
      </c>
      <c r="I247" s="85">
        <f>SUM(G247,H247)</f>
        <v>315649.23</v>
      </c>
    </row>
    <row r="248" spans="2:9" ht="2.1" customHeight="1" x14ac:dyDescent="0.2">
      <c r="B248" s="6"/>
      <c r="C248" s="7"/>
      <c r="D248" s="8"/>
      <c r="E248" s="11"/>
      <c r="F248" s="11"/>
      <c r="G248" s="54"/>
      <c r="H248" s="54"/>
      <c r="I248" s="54"/>
    </row>
    <row r="249" spans="2:9" x14ac:dyDescent="0.2">
      <c r="B249" s="1">
        <v>49</v>
      </c>
      <c r="C249" s="19" t="s">
        <v>48</v>
      </c>
      <c r="D249" s="2" t="s">
        <v>108</v>
      </c>
      <c r="E249" s="10">
        <v>68</v>
      </c>
      <c r="F249" s="10">
        <v>19</v>
      </c>
      <c r="G249" s="53">
        <v>170480.13</v>
      </c>
      <c r="H249" s="53">
        <v>71493.5</v>
      </c>
      <c r="I249" s="53"/>
    </row>
    <row r="250" spans="2:9" x14ac:dyDescent="0.2">
      <c r="B250" s="1"/>
      <c r="C250" s="19"/>
      <c r="D250" s="2" t="s">
        <v>94</v>
      </c>
      <c r="E250" s="10">
        <v>0</v>
      </c>
      <c r="F250" s="10">
        <v>2</v>
      </c>
      <c r="G250" s="53">
        <v>33505.4</v>
      </c>
      <c r="H250" s="53">
        <v>0</v>
      </c>
      <c r="I250" s="53"/>
    </row>
    <row r="251" spans="2:9" x14ac:dyDescent="0.2">
      <c r="B251" s="1"/>
      <c r="C251" s="19"/>
      <c r="D251" s="2" t="s">
        <v>95</v>
      </c>
      <c r="E251" s="10">
        <v>0</v>
      </c>
      <c r="F251" s="10">
        <v>0</v>
      </c>
      <c r="G251" s="53">
        <v>0</v>
      </c>
      <c r="H251" s="53">
        <v>0</v>
      </c>
      <c r="I251" s="53"/>
    </row>
    <row r="252" spans="2:9" s="72" customFormat="1" x14ac:dyDescent="0.2">
      <c r="B252" s="67"/>
      <c r="C252" s="68"/>
      <c r="D252" s="69" t="s">
        <v>107</v>
      </c>
      <c r="E252" s="70">
        <f>SUM(E249:E251)</f>
        <v>68</v>
      </c>
      <c r="F252" s="70">
        <f>SUM(F249:F251)</f>
        <v>21</v>
      </c>
      <c r="G252" s="71">
        <f>SUM(G249:G251)</f>
        <v>203985.53</v>
      </c>
      <c r="H252" s="71">
        <f>SUM(H249:H251)</f>
        <v>71493.5</v>
      </c>
      <c r="I252" s="71">
        <f>SUM(G252,H252)</f>
        <v>275479.03000000003</v>
      </c>
    </row>
    <row r="253" spans="2:9" ht="2.1" customHeight="1" x14ac:dyDescent="0.2">
      <c r="B253" s="6"/>
      <c r="C253" s="7"/>
      <c r="D253" s="8"/>
      <c r="E253" s="11"/>
      <c r="F253" s="11"/>
      <c r="G253" s="54"/>
      <c r="H253" s="54"/>
      <c r="I253" s="54"/>
    </row>
    <row r="254" spans="2:9" x14ac:dyDescent="0.2">
      <c r="B254" s="75">
        <v>50</v>
      </c>
      <c r="C254" s="76" t="s">
        <v>49</v>
      </c>
      <c r="D254" s="80" t="s">
        <v>108</v>
      </c>
      <c r="E254" s="78">
        <v>77</v>
      </c>
      <c r="F254" s="78">
        <v>36</v>
      </c>
      <c r="G254" s="79">
        <v>642380.12</v>
      </c>
      <c r="H254" s="79">
        <v>991021.51</v>
      </c>
      <c r="I254" s="79"/>
    </row>
    <row r="255" spans="2:9" x14ac:dyDescent="0.2">
      <c r="B255" s="75"/>
      <c r="C255" s="76"/>
      <c r="D255" s="80" t="s">
        <v>94</v>
      </c>
      <c r="E255" s="78">
        <v>0</v>
      </c>
      <c r="F255" s="78">
        <v>0</v>
      </c>
      <c r="G255" s="79">
        <v>0</v>
      </c>
      <c r="H255" s="79">
        <v>0</v>
      </c>
      <c r="I255" s="79"/>
    </row>
    <row r="256" spans="2:9" x14ac:dyDescent="0.2">
      <c r="B256" s="75"/>
      <c r="C256" s="76"/>
      <c r="D256" s="80" t="s">
        <v>95</v>
      </c>
      <c r="E256" s="78">
        <v>1</v>
      </c>
      <c r="F256" s="78">
        <v>0</v>
      </c>
      <c r="G256" s="79">
        <v>3190.21</v>
      </c>
      <c r="H256" s="79">
        <v>3190.21</v>
      </c>
      <c r="I256" s="79"/>
    </row>
    <row r="257" spans="2:9" s="72" customFormat="1" x14ac:dyDescent="0.2">
      <c r="B257" s="81"/>
      <c r="C257" s="82"/>
      <c r="D257" s="83" t="s">
        <v>107</v>
      </c>
      <c r="E257" s="84">
        <f>SUM(E254:E256)</f>
        <v>78</v>
      </c>
      <c r="F257" s="84">
        <f>SUM(F254:F256)</f>
        <v>36</v>
      </c>
      <c r="G257" s="85">
        <f>SUM(G254:G256)</f>
        <v>645570.32999999996</v>
      </c>
      <c r="H257" s="85">
        <f>SUM(H254:H256)</f>
        <v>994211.72</v>
      </c>
      <c r="I257" s="85">
        <f>SUM(G257,H257)</f>
        <v>1639782.0499999998</v>
      </c>
    </row>
    <row r="258" spans="2:9" ht="2.1" customHeight="1" x14ac:dyDescent="0.2">
      <c r="B258" s="6"/>
      <c r="C258" s="7"/>
      <c r="D258" s="8"/>
      <c r="E258" s="11"/>
      <c r="F258" s="11"/>
      <c r="G258" s="54"/>
      <c r="H258" s="54"/>
      <c r="I258" s="54"/>
    </row>
    <row r="259" spans="2:9" x14ac:dyDescent="0.2">
      <c r="B259" s="1">
        <v>51</v>
      </c>
      <c r="C259" s="19" t="s">
        <v>50</v>
      </c>
      <c r="D259" s="2" t="s">
        <v>108</v>
      </c>
      <c r="E259" s="10">
        <v>48</v>
      </c>
      <c r="F259" s="10">
        <v>33</v>
      </c>
      <c r="G259" s="53">
        <v>108714.14</v>
      </c>
      <c r="H259" s="53">
        <v>82149.919999999998</v>
      </c>
      <c r="I259" s="53"/>
    </row>
    <row r="260" spans="2:9" x14ac:dyDescent="0.2">
      <c r="B260" s="1"/>
      <c r="C260" s="19"/>
      <c r="D260" s="2" t="s">
        <v>94</v>
      </c>
      <c r="E260" s="10">
        <v>0</v>
      </c>
      <c r="F260" s="10">
        <v>0</v>
      </c>
      <c r="G260" s="53">
        <v>0</v>
      </c>
      <c r="H260" s="53">
        <v>0</v>
      </c>
      <c r="I260" s="53"/>
    </row>
    <row r="261" spans="2:9" x14ac:dyDescent="0.2">
      <c r="B261" s="1"/>
      <c r="C261" s="19"/>
      <c r="D261" s="2" t="s">
        <v>95</v>
      </c>
      <c r="E261" s="10">
        <v>1</v>
      </c>
      <c r="F261" s="10">
        <v>0</v>
      </c>
      <c r="G261" s="53">
        <v>0</v>
      </c>
      <c r="H261" s="53">
        <v>0</v>
      </c>
      <c r="I261" s="53"/>
    </row>
    <row r="262" spans="2:9" s="72" customFormat="1" x14ac:dyDescent="0.2">
      <c r="B262" s="67"/>
      <c r="C262" s="68"/>
      <c r="D262" s="69" t="s">
        <v>107</v>
      </c>
      <c r="E262" s="70">
        <f>SUM(E259:E261)</f>
        <v>49</v>
      </c>
      <c r="F262" s="70">
        <f>SUM(F259:F261)</f>
        <v>33</v>
      </c>
      <c r="G262" s="71">
        <f>SUM(G259:G261)</f>
        <v>108714.14</v>
      </c>
      <c r="H262" s="71">
        <f>SUM(H259:H261)</f>
        <v>82149.919999999998</v>
      </c>
      <c r="I262" s="71">
        <f>SUM(G262,H262)</f>
        <v>190864.06</v>
      </c>
    </row>
    <row r="263" spans="2:9" ht="2.1" customHeight="1" x14ac:dyDescent="0.2">
      <c r="B263" s="6"/>
      <c r="C263" s="7"/>
      <c r="D263" s="8"/>
      <c r="E263" s="11"/>
      <c r="F263" s="11"/>
      <c r="G263" s="54"/>
      <c r="H263" s="54"/>
      <c r="I263" s="54"/>
    </row>
    <row r="264" spans="2:9" ht="12.75" customHeight="1" x14ac:dyDescent="0.2">
      <c r="B264" s="75">
        <v>52</v>
      </c>
      <c r="C264" s="76" t="s">
        <v>51</v>
      </c>
      <c r="D264" s="80" t="s">
        <v>108</v>
      </c>
      <c r="E264" s="78">
        <v>18</v>
      </c>
      <c r="F264" s="78">
        <v>4</v>
      </c>
      <c r="G264" s="79">
        <v>56164.55</v>
      </c>
      <c r="H264" s="79">
        <v>765.58</v>
      </c>
      <c r="I264" s="79"/>
    </row>
    <row r="265" spans="2:9" x14ac:dyDescent="0.2">
      <c r="B265" s="75"/>
      <c r="C265" s="76"/>
      <c r="D265" s="80" t="s">
        <v>94</v>
      </c>
      <c r="E265" s="78">
        <v>0</v>
      </c>
      <c r="F265" s="78">
        <v>1</v>
      </c>
      <c r="G265" s="79">
        <v>0</v>
      </c>
      <c r="H265" s="79">
        <v>0</v>
      </c>
      <c r="I265" s="79"/>
    </row>
    <row r="266" spans="2:9" x14ac:dyDescent="0.2">
      <c r="B266" s="75"/>
      <c r="C266" s="76"/>
      <c r="D266" s="80" t="s">
        <v>95</v>
      </c>
      <c r="E266" s="78">
        <v>0</v>
      </c>
      <c r="F266" s="78">
        <v>0</v>
      </c>
      <c r="G266" s="79">
        <v>0</v>
      </c>
      <c r="H266" s="79">
        <v>0</v>
      </c>
      <c r="I266" s="79"/>
    </row>
    <row r="267" spans="2:9" s="72" customFormat="1" x14ac:dyDescent="0.2">
      <c r="B267" s="81"/>
      <c r="C267" s="82"/>
      <c r="D267" s="83" t="s">
        <v>107</v>
      </c>
      <c r="E267" s="84">
        <f>SUM(E264:E266)</f>
        <v>18</v>
      </c>
      <c r="F267" s="84">
        <f>SUM(F264:F266)</f>
        <v>5</v>
      </c>
      <c r="G267" s="85">
        <f>SUM(G264:G266)</f>
        <v>56164.55</v>
      </c>
      <c r="H267" s="85">
        <f>SUM(H264:H266)</f>
        <v>765.58</v>
      </c>
      <c r="I267" s="85">
        <f>SUM(G267,H267)</f>
        <v>56930.130000000005</v>
      </c>
    </row>
    <row r="268" spans="2:9" ht="2.1" customHeight="1" x14ac:dyDescent="0.2">
      <c r="B268" s="6"/>
      <c r="C268" s="7"/>
      <c r="D268" s="8"/>
      <c r="E268" s="11"/>
      <c r="F268" s="11"/>
      <c r="G268" s="54"/>
      <c r="H268" s="54"/>
      <c r="I268" s="54"/>
    </row>
    <row r="269" spans="2:9" x14ac:dyDescent="0.2">
      <c r="B269" s="1">
        <v>53</v>
      </c>
      <c r="C269" s="19" t="s">
        <v>52</v>
      </c>
      <c r="D269" s="2" t="s">
        <v>108</v>
      </c>
      <c r="E269" s="10">
        <v>10</v>
      </c>
      <c r="F269" s="10">
        <v>5</v>
      </c>
      <c r="G269" s="53">
        <v>40774.300000000003</v>
      </c>
      <c r="H269" s="53">
        <v>19146.07</v>
      </c>
      <c r="I269" s="53"/>
    </row>
    <row r="270" spans="2:9" x14ac:dyDescent="0.2">
      <c r="B270" s="1"/>
      <c r="C270" s="19"/>
      <c r="D270" s="2" t="s">
        <v>94</v>
      </c>
      <c r="E270" s="10">
        <v>0</v>
      </c>
      <c r="F270" s="10">
        <v>0</v>
      </c>
      <c r="G270" s="53">
        <v>0</v>
      </c>
      <c r="H270" s="53">
        <v>0</v>
      </c>
      <c r="I270" s="53"/>
    </row>
    <row r="271" spans="2:9" x14ac:dyDescent="0.2">
      <c r="B271" s="1"/>
      <c r="C271" s="19"/>
      <c r="D271" s="2" t="s">
        <v>95</v>
      </c>
      <c r="E271" s="10">
        <v>0</v>
      </c>
      <c r="F271" s="10">
        <v>0</v>
      </c>
      <c r="G271" s="53">
        <v>0</v>
      </c>
      <c r="H271" s="53">
        <v>0</v>
      </c>
      <c r="I271" s="53"/>
    </row>
    <row r="272" spans="2:9" s="72" customFormat="1" x14ac:dyDescent="0.2">
      <c r="B272" s="67"/>
      <c r="C272" s="68"/>
      <c r="D272" s="69" t="s">
        <v>107</v>
      </c>
      <c r="E272" s="70">
        <f>SUM(E269:E271)</f>
        <v>10</v>
      </c>
      <c r="F272" s="70">
        <f>SUM(F269:F271)</f>
        <v>5</v>
      </c>
      <c r="G272" s="71">
        <f>SUM(G269:G271)</f>
        <v>40774.300000000003</v>
      </c>
      <c r="H272" s="71">
        <f>SUM(H269:H271)</f>
        <v>19146.07</v>
      </c>
      <c r="I272" s="71">
        <f>SUM(G272,H272)</f>
        <v>59920.37</v>
      </c>
    </row>
    <row r="273" spans="2:9" ht="2.1" customHeight="1" x14ac:dyDescent="0.2">
      <c r="B273" s="6"/>
      <c r="C273" s="7"/>
      <c r="D273" s="8"/>
      <c r="E273" s="11"/>
      <c r="F273" s="11"/>
      <c r="G273" s="54"/>
      <c r="H273" s="54"/>
      <c r="I273" s="54"/>
    </row>
    <row r="274" spans="2:9" x14ac:dyDescent="0.2">
      <c r="B274" s="75">
        <v>54</v>
      </c>
      <c r="C274" s="76" t="s">
        <v>53</v>
      </c>
      <c r="D274" s="80" t="s">
        <v>108</v>
      </c>
      <c r="E274" s="78">
        <v>97</v>
      </c>
      <c r="F274" s="78">
        <v>30</v>
      </c>
      <c r="G274" s="79">
        <v>522961.14</v>
      </c>
      <c r="H274" s="79">
        <v>128540.04</v>
      </c>
      <c r="I274" s="79"/>
    </row>
    <row r="275" spans="2:9" x14ac:dyDescent="0.2">
      <c r="B275" s="75"/>
      <c r="C275" s="76"/>
      <c r="D275" s="80" t="s">
        <v>94</v>
      </c>
      <c r="E275" s="78">
        <v>4</v>
      </c>
      <c r="F275" s="78">
        <v>0</v>
      </c>
      <c r="G275" s="79">
        <v>0</v>
      </c>
      <c r="H275" s="79">
        <v>0</v>
      </c>
      <c r="I275" s="79"/>
    </row>
    <row r="276" spans="2:9" x14ac:dyDescent="0.2">
      <c r="B276" s="75"/>
      <c r="C276" s="76"/>
      <c r="D276" s="80" t="s">
        <v>95</v>
      </c>
      <c r="E276" s="78">
        <v>2</v>
      </c>
      <c r="F276" s="78">
        <v>0</v>
      </c>
      <c r="G276" s="79">
        <v>911.13</v>
      </c>
      <c r="H276" s="79">
        <v>0</v>
      </c>
      <c r="I276" s="79"/>
    </row>
    <row r="277" spans="2:9" s="72" customFormat="1" x14ac:dyDescent="0.2">
      <c r="B277" s="81"/>
      <c r="C277" s="82"/>
      <c r="D277" s="83" t="s">
        <v>107</v>
      </c>
      <c r="E277" s="84">
        <f>SUM(E274:E276)</f>
        <v>103</v>
      </c>
      <c r="F277" s="84">
        <f>SUM(F274:F276)</f>
        <v>30</v>
      </c>
      <c r="G277" s="85">
        <f>SUM(G274:G276)</f>
        <v>523872.27</v>
      </c>
      <c r="H277" s="85">
        <f>SUM(H274:H276)</f>
        <v>128540.04</v>
      </c>
      <c r="I277" s="85">
        <f>SUM(G277,H277)</f>
        <v>652412.31000000006</v>
      </c>
    </row>
    <row r="278" spans="2:9" ht="2.1" customHeight="1" x14ac:dyDescent="0.2">
      <c r="B278" s="20"/>
      <c r="C278" s="21"/>
      <c r="D278" s="22"/>
      <c r="E278" s="23">
        <f>SUM(E274:E277)</f>
        <v>206</v>
      </c>
      <c r="F278" s="23">
        <f>SUM(F274:F277)</f>
        <v>60</v>
      </c>
      <c r="G278" s="57">
        <f>SUM(G274:G277)</f>
        <v>1047744.54</v>
      </c>
      <c r="H278" s="57">
        <f>SUM(H274:H276)</f>
        <v>128540.04</v>
      </c>
      <c r="I278" s="57"/>
    </row>
    <row r="279" spans="2:9" ht="15" customHeight="1" x14ac:dyDescent="0.2">
      <c r="B279" s="1">
        <v>55</v>
      </c>
      <c r="C279" s="19" t="s">
        <v>54</v>
      </c>
      <c r="D279" s="2" t="s">
        <v>108</v>
      </c>
      <c r="E279" s="10">
        <v>923</v>
      </c>
      <c r="F279" s="10">
        <v>38</v>
      </c>
      <c r="G279" s="53">
        <v>3751682.13</v>
      </c>
      <c r="H279" s="53">
        <v>1607332.86</v>
      </c>
      <c r="I279" s="53"/>
    </row>
    <row r="280" spans="2:9" ht="15" customHeight="1" x14ac:dyDescent="0.2">
      <c r="B280" s="1"/>
      <c r="C280" s="19"/>
      <c r="D280" s="2" t="s">
        <v>94</v>
      </c>
      <c r="E280" s="10">
        <v>70</v>
      </c>
      <c r="F280" s="10">
        <v>88</v>
      </c>
      <c r="G280" s="53">
        <v>962397.31</v>
      </c>
      <c r="H280" s="53">
        <v>2333025.35</v>
      </c>
      <c r="I280" s="53"/>
    </row>
    <row r="281" spans="2:9" x14ac:dyDescent="0.2">
      <c r="B281" s="1"/>
      <c r="C281" s="19"/>
      <c r="D281" s="2" t="s">
        <v>95</v>
      </c>
      <c r="E281" s="10">
        <v>35</v>
      </c>
      <c r="F281" s="10">
        <v>10</v>
      </c>
      <c r="G281" s="53">
        <v>866752.11</v>
      </c>
      <c r="H281" s="53">
        <v>241526.18</v>
      </c>
      <c r="I281" s="53"/>
    </row>
    <row r="282" spans="2:9" s="72" customFormat="1" x14ac:dyDescent="0.2">
      <c r="B282" s="67"/>
      <c r="C282" s="68"/>
      <c r="D282" s="69" t="s">
        <v>107</v>
      </c>
      <c r="E282" s="70">
        <f>SUM(E279:E281)</f>
        <v>1028</v>
      </c>
      <c r="F282" s="70">
        <f>SUM(F279:F281)</f>
        <v>136</v>
      </c>
      <c r="G282" s="71">
        <f>SUM(G279:G281)</f>
        <v>5580831.5499999998</v>
      </c>
      <c r="H282" s="71">
        <f>SUM(H279:H281)</f>
        <v>4181884.39</v>
      </c>
      <c r="I282" s="71">
        <f>SUM(G282,H282)</f>
        <v>9762715.9399999995</v>
      </c>
    </row>
    <row r="283" spans="2:9" ht="2.1" customHeight="1" x14ac:dyDescent="0.2">
      <c r="B283" s="6"/>
      <c r="C283" s="7"/>
      <c r="D283" s="8"/>
      <c r="E283" s="11"/>
      <c r="F283" s="11"/>
      <c r="G283" s="54"/>
      <c r="H283" s="54"/>
      <c r="I283" s="54"/>
    </row>
    <row r="284" spans="2:9" x14ac:dyDescent="0.2">
      <c r="B284" s="75">
        <v>56</v>
      </c>
      <c r="C284" s="76" t="s">
        <v>55</v>
      </c>
      <c r="D284" s="80" t="s">
        <v>108</v>
      </c>
      <c r="E284" s="78">
        <v>133</v>
      </c>
      <c r="F284" s="78">
        <v>82</v>
      </c>
      <c r="G284" s="79">
        <v>408278.19</v>
      </c>
      <c r="H284" s="79">
        <v>214456.93</v>
      </c>
      <c r="I284" s="79"/>
    </row>
    <row r="285" spans="2:9" x14ac:dyDescent="0.2">
      <c r="B285" s="75"/>
      <c r="C285" s="76"/>
      <c r="D285" s="80" t="s">
        <v>94</v>
      </c>
      <c r="E285" s="78">
        <v>12</v>
      </c>
      <c r="F285" s="78">
        <v>14</v>
      </c>
      <c r="G285" s="79">
        <v>158471.87</v>
      </c>
      <c r="H285" s="79">
        <v>240565.05</v>
      </c>
      <c r="I285" s="79"/>
    </row>
    <row r="286" spans="2:9" x14ac:dyDescent="0.2">
      <c r="B286" s="75"/>
      <c r="C286" s="76"/>
      <c r="D286" s="80" t="s">
        <v>95</v>
      </c>
      <c r="E286" s="78">
        <v>9</v>
      </c>
      <c r="F286" s="78">
        <v>0</v>
      </c>
      <c r="G286" s="79">
        <v>254898.88</v>
      </c>
      <c r="H286" s="79">
        <v>0</v>
      </c>
      <c r="I286" s="79"/>
    </row>
    <row r="287" spans="2:9" s="72" customFormat="1" x14ac:dyDescent="0.2">
      <c r="B287" s="81"/>
      <c r="C287" s="82"/>
      <c r="D287" s="83" t="s">
        <v>107</v>
      </c>
      <c r="E287" s="84">
        <f>SUM(E284:E286)</f>
        <v>154</v>
      </c>
      <c r="F287" s="84">
        <f>SUM(F284:F286)</f>
        <v>96</v>
      </c>
      <c r="G287" s="85">
        <f>SUM(G284:G286)</f>
        <v>821648.94000000006</v>
      </c>
      <c r="H287" s="85">
        <f>SUM(H284:H286)</f>
        <v>455021.98</v>
      </c>
      <c r="I287" s="85">
        <f>SUM(G287,H287)</f>
        <v>1276670.92</v>
      </c>
    </row>
    <row r="288" spans="2:9" ht="2.1" customHeight="1" x14ac:dyDescent="0.2">
      <c r="B288" s="6"/>
      <c r="C288" s="7"/>
      <c r="D288" s="8"/>
      <c r="E288" s="11"/>
      <c r="F288" s="11"/>
      <c r="G288" s="54"/>
      <c r="H288" s="54"/>
      <c r="I288" s="54"/>
    </row>
    <row r="289" spans="2:9" x14ac:dyDescent="0.2">
      <c r="B289" s="1">
        <v>57</v>
      </c>
      <c r="C289" s="19" t="s">
        <v>56</v>
      </c>
      <c r="D289" s="2" t="s">
        <v>108</v>
      </c>
      <c r="E289" s="10">
        <v>3</v>
      </c>
      <c r="F289" s="10">
        <v>1</v>
      </c>
      <c r="G289" s="53">
        <v>2718.91</v>
      </c>
      <c r="H289" s="53">
        <v>0</v>
      </c>
      <c r="I289" s="53"/>
    </row>
    <row r="290" spans="2:9" x14ac:dyDescent="0.2">
      <c r="B290" s="1"/>
      <c r="C290" s="19"/>
      <c r="D290" s="2" t="s">
        <v>94</v>
      </c>
      <c r="E290" s="10">
        <v>0</v>
      </c>
      <c r="F290" s="10">
        <v>0</v>
      </c>
      <c r="G290" s="53">
        <v>0</v>
      </c>
      <c r="H290" s="53">
        <v>0</v>
      </c>
      <c r="I290" s="53"/>
    </row>
    <row r="291" spans="2:9" x14ac:dyDescent="0.2">
      <c r="B291" s="1"/>
      <c r="C291" s="19"/>
      <c r="D291" s="2" t="s">
        <v>95</v>
      </c>
      <c r="E291" s="10">
        <v>0</v>
      </c>
      <c r="F291" s="10">
        <v>0</v>
      </c>
      <c r="G291" s="53">
        <v>0</v>
      </c>
      <c r="H291" s="53">
        <v>0</v>
      </c>
      <c r="I291" s="53"/>
    </row>
    <row r="292" spans="2:9" s="72" customFormat="1" x14ac:dyDescent="0.2">
      <c r="B292" s="67"/>
      <c r="C292" s="68"/>
      <c r="D292" s="69" t="s">
        <v>107</v>
      </c>
      <c r="E292" s="70">
        <f>SUM(E289:E291)</f>
        <v>3</v>
      </c>
      <c r="F292" s="70">
        <f>SUM(F289:F291)</f>
        <v>1</v>
      </c>
      <c r="G292" s="71">
        <f>SUM(G289:G291)</f>
        <v>2718.91</v>
      </c>
      <c r="H292" s="71">
        <f>SUM(H289:H291)</f>
        <v>0</v>
      </c>
      <c r="I292" s="71">
        <f>SUM(G292,H292)</f>
        <v>2718.91</v>
      </c>
    </row>
    <row r="293" spans="2:9" ht="2.1" customHeight="1" x14ac:dyDescent="0.2">
      <c r="B293" s="6"/>
      <c r="C293" s="7"/>
      <c r="D293" s="8"/>
      <c r="E293" s="11"/>
      <c r="F293" s="11"/>
      <c r="G293" s="54"/>
      <c r="H293" s="54"/>
      <c r="I293" s="54"/>
    </row>
    <row r="294" spans="2:9" x14ac:dyDescent="0.2">
      <c r="B294" s="75">
        <v>58</v>
      </c>
      <c r="C294" s="76" t="s">
        <v>57</v>
      </c>
      <c r="D294" s="80" t="s">
        <v>108</v>
      </c>
      <c r="E294" s="78">
        <v>12</v>
      </c>
      <c r="F294" s="78">
        <v>6</v>
      </c>
      <c r="G294" s="79">
        <v>2897.41</v>
      </c>
      <c r="H294" s="79">
        <v>1253.6300000000001</v>
      </c>
      <c r="I294" s="79"/>
    </row>
    <row r="295" spans="2:9" x14ac:dyDescent="0.2">
      <c r="B295" s="75"/>
      <c r="C295" s="76"/>
      <c r="D295" s="80" t="s">
        <v>94</v>
      </c>
      <c r="E295" s="78">
        <v>0</v>
      </c>
      <c r="F295" s="78">
        <v>0</v>
      </c>
      <c r="G295" s="79">
        <v>0</v>
      </c>
      <c r="H295" s="79">
        <v>0</v>
      </c>
      <c r="I295" s="79"/>
    </row>
    <row r="296" spans="2:9" x14ac:dyDescent="0.2">
      <c r="B296" s="75"/>
      <c r="C296" s="76"/>
      <c r="D296" s="80" t="s">
        <v>95</v>
      </c>
      <c r="E296" s="78">
        <v>0</v>
      </c>
      <c r="F296" s="78">
        <v>0</v>
      </c>
      <c r="G296" s="79">
        <v>0</v>
      </c>
      <c r="H296" s="79">
        <v>0</v>
      </c>
      <c r="I296" s="79"/>
    </row>
    <row r="297" spans="2:9" s="72" customFormat="1" x14ac:dyDescent="0.2">
      <c r="B297" s="81"/>
      <c r="C297" s="82"/>
      <c r="D297" s="83" t="s">
        <v>107</v>
      </c>
      <c r="E297" s="84">
        <f>SUM(E294:E296)</f>
        <v>12</v>
      </c>
      <c r="F297" s="84">
        <f>SUM(F294:F296)</f>
        <v>6</v>
      </c>
      <c r="G297" s="85">
        <f>SUM(G294:G296)</f>
        <v>2897.41</v>
      </c>
      <c r="H297" s="85">
        <f>SUM(H294:H296)</f>
        <v>1253.6300000000001</v>
      </c>
      <c r="I297" s="85">
        <f>SUM(G297,H297)</f>
        <v>4151.04</v>
      </c>
    </row>
    <row r="298" spans="2:9" ht="2.1" customHeight="1" x14ac:dyDescent="0.2">
      <c r="B298" s="6"/>
      <c r="C298" s="7"/>
      <c r="D298" s="8"/>
      <c r="E298" s="11"/>
      <c r="F298" s="11"/>
      <c r="G298" s="54"/>
      <c r="H298" s="54"/>
      <c r="I298" s="54"/>
    </row>
    <row r="299" spans="2:9" x14ac:dyDescent="0.2">
      <c r="B299" s="1">
        <v>59</v>
      </c>
      <c r="C299" s="19" t="s">
        <v>58</v>
      </c>
      <c r="D299" s="2" t="s">
        <v>108</v>
      </c>
      <c r="E299" s="10">
        <v>230</v>
      </c>
      <c r="F299" s="10">
        <v>79</v>
      </c>
      <c r="G299" s="53">
        <v>867220.67</v>
      </c>
      <c r="H299" s="53">
        <v>164159.35999999999</v>
      </c>
      <c r="I299" s="53"/>
    </row>
    <row r="300" spans="2:9" x14ac:dyDescent="0.2">
      <c r="B300" s="1"/>
      <c r="C300" s="19"/>
      <c r="D300" s="2" t="s">
        <v>94</v>
      </c>
      <c r="E300" s="10">
        <v>2</v>
      </c>
      <c r="F300" s="10">
        <v>4</v>
      </c>
      <c r="G300" s="53">
        <v>52057.61</v>
      </c>
      <c r="H300" s="53">
        <v>4287.3599999999997</v>
      </c>
      <c r="I300" s="53"/>
    </row>
    <row r="301" spans="2:9" x14ac:dyDescent="0.2">
      <c r="B301" s="1"/>
      <c r="C301" s="19"/>
      <c r="D301" s="2" t="s">
        <v>95</v>
      </c>
      <c r="E301" s="10">
        <v>8</v>
      </c>
      <c r="F301" s="10">
        <v>3</v>
      </c>
      <c r="G301" s="53">
        <v>151575.78</v>
      </c>
      <c r="H301" s="53">
        <v>1423.2</v>
      </c>
      <c r="I301" s="53"/>
    </row>
    <row r="302" spans="2:9" s="72" customFormat="1" x14ac:dyDescent="0.2">
      <c r="B302" s="67"/>
      <c r="C302" s="68"/>
      <c r="D302" s="69" t="s">
        <v>107</v>
      </c>
      <c r="E302" s="70">
        <f>SUM(E299:E301)</f>
        <v>240</v>
      </c>
      <c r="F302" s="70">
        <f>SUM(F299:F301)</f>
        <v>86</v>
      </c>
      <c r="G302" s="71">
        <f>SUM(G299:G301)</f>
        <v>1070854.06</v>
      </c>
      <c r="H302" s="71">
        <f>SUM(H299:H301)</f>
        <v>169869.91999999998</v>
      </c>
      <c r="I302" s="71">
        <f>SUM(G302,H302)</f>
        <v>1240723.98</v>
      </c>
    </row>
    <row r="303" spans="2:9" ht="2.1" customHeight="1" x14ac:dyDescent="0.2">
      <c r="B303" s="6"/>
      <c r="C303" s="7"/>
      <c r="D303" s="8"/>
      <c r="E303" s="11"/>
      <c r="F303" s="11"/>
      <c r="G303" s="54"/>
      <c r="H303" s="54"/>
      <c r="I303" s="54"/>
    </row>
    <row r="304" spans="2:9" ht="12.75" customHeight="1" x14ac:dyDescent="0.2">
      <c r="B304" s="75">
        <v>60</v>
      </c>
      <c r="C304" s="76" t="s">
        <v>59</v>
      </c>
      <c r="D304" s="80" t="s">
        <v>108</v>
      </c>
      <c r="E304" s="78">
        <v>5</v>
      </c>
      <c r="F304" s="78">
        <v>4</v>
      </c>
      <c r="G304" s="79">
        <v>68816.72</v>
      </c>
      <c r="H304" s="79">
        <v>4581.8500000000004</v>
      </c>
      <c r="I304" s="79"/>
    </row>
    <row r="305" spans="2:9" x14ac:dyDescent="0.2">
      <c r="B305" s="75"/>
      <c r="C305" s="76"/>
      <c r="D305" s="80" t="s">
        <v>94</v>
      </c>
      <c r="E305" s="78">
        <v>0</v>
      </c>
      <c r="F305" s="78">
        <v>0</v>
      </c>
      <c r="G305" s="79">
        <v>0</v>
      </c>
      <c r="H305" s="79">
        <v>0</v>
      </c>
      <c r="I305" s="79"/>
    </row>
    <row r="306" spans="2:9" x14ac:dyDescent="0.2">
      <c r="B306" s="75"/>
      <c r="C306" s="76"/>
      <c r="D306" s="80" t="s">
        <v>95</v>
      </c>
      <c r="E306" s="78">
        <v>0</v>
      </c>
      <c r="F306" s="78">
        <v>0</v>
      </c>
      <c r="G306" s="79">
        <v>0</v>
      </c>
      <c r="H306" s="79">
        <v>0</v>
      </c>
      <c r="I306" s="79"/>
    </row>
    <row r="307" spans="2:9" s="72" customFormat="1" x14ac:dyDescent="0.2">
      <c r="B307" s="81"/>
      <c r="C307" s="82"/>
      <c r="D307" s="83" t="s">
        <v>107</v>
      </c>
      <c r="E307" s="84">
        <f>SUM(E304:E306)</f>
        <v>5</v>
      </c>
      <c r="F307" s="84">
        <f>SUM(F304:F306)</f>
        <v>4</v>
      </c>
      <c r="G307" s="85">
        <f>SUM(G304:G306)</f>
        <v>68816.72</v>
      </c>
      <c r="H307" s="85">
        <f>SUM(H304:H306)</f>
        <v>4581.8500000000004</v>
      </c>
      <c r="I307" s="85">
        <f>SUM(G307,H307)</f>
        <v>73398.570000000007</v>
      </c>
    </row>
    <row r="308" spans="2:9" ht="2.1" customHeight="1" x14ac:dyDescent="0.2">
      <c r="B308" s="6"/>
      <c r="C308" s="7"/>
      <c r="D308" s="8"/>
      <c r="E308" s="11"/>
      <c r="F308" s="11"/>
      <c r="G308" s="54"/>
      <c r="H308" s="54"/>
      <c r="I308" s="54"/>
    </row>
    <row r="309" spans="2:9" x14ac:dyDescent="0.2">
      <c r="B309" s="1">
        <v>61</v>
      </c>
      <c r="C309" s="19" t="s">
        <v>60</v>
      </c>
      <c r="D309" s="2" t="s">
        <v>108</v>
      </c>
      <c r="E309" s="10">
        <v>89</v>
      </c>
      <c r="F309" s="10">
        <v>36</v>
      </c>
      <c r="G309" s="53">
        <v>278798.31</v>
      </c>
      <c r="H309" s="53">
        <v>75300.710000000006</v>
      </c>
      <c r="I309" s="53"/>
    </row>
    <row r="310" spans="2:9" x14ac:dyDescent="0.2">
      <c r="B310" s="1"/>
      <c r="C310" s="19"/>
      <c r="D310" s="2" t="s">
        <v>94</v>
      </c>
      <c r="E310" s="10">
        <v>2</v>
      </c>
      <c r="F310" s="10">
        <v>0</v>
      </c>
      <c r="G310" s="53">
        <v>50611.62</v>
      </c>
      <c r="H310" s="53">
        <v>-2566.92</v>
      </c>
      <c r="I310" s="53"/>
    </row>
    <row r="311" spans="2:9" x14ac:dyDescent="0.2">
      <c r="B311" s="1"/>
      <c r="C311" s="19"/>
      <c r="D311" s="2" t="s">
        <v>95</v>
      </c>
      <c r="E311" s="10">
        <v>3</v>
      </c>
      <c r="F311" s="10">
        <v>3</v>
      </c>
      <c r="G311" s="53">
        <v>4698.08</v>
      </c>
      <c r="H311" s="53">
        <v>11972.88</v>
      </c>
      <c r="I311" s="53"/>
    </row>
    <row r="312" spans="2:9" s="72" customFormat="1" x14ac:dyDescent="0.2">
      <c r="B312" s="67"/>
      <c r="C312" s="68"/>
      <c r="D312" s="69" t="s">
        <v>107</v>
      </c>
      <c r="E312" s="70">
        <f>SUM(E309:E311)</f>
        <v>94</v>
      </c>
      <c r="F312" s="70">
        <f>SUM(F309:F311)</f>
        <v>39</v>
      </c>
      <c r="G312" s="71">
        <f>SUM(G309:G311)</f>
        <v>334108.01</v>
      </c>
      <c r="H312" s="71">
        <f>SUM(H309:H311)</f>
        <v>84706.670000000013</v>
      </c>
      <c r="I312" s="71">
        <f>SUM(G312,H312)</f>
        <v>418814.68000000005</v>
      </c>
    </row>
    <row r="313" spans="2:9" ht="2.1" customHeight="1" x14ac:dyDescent="0.2">
      <c r="B313" s="6"/>
      <c r="C313" s="7"/>
      <c r="D313" s="8"/>
      <c r="E313" s="11"/>
      <c r="F313" s="11"/>
      <c r="G313" s="54"/>
      <c r="H313" s="54"/>
      <c r="I313" s="54"/>
    </row>
    <row r="314" spans="2:9" x14ac:dyDescent="0.2">
      <c r="B314" s="75">
        <v>62</v>
      </c>
      <c r="C314" s="76" t="s">
        <v>61</v>
      </c>
      <c r="D314" s="80" t="s">
        <v>108</v>
      </c>
      <c r="E314" s="78">
        <v>7</v>
      </c>
      <c r="F314" s="78">
        <v>5</v>
      </c>
      <c r="G314" s="79">
        <v>2534.12</v>
      </c>
      <c r="H314" s="79">
        <v>2481.84</v>
      </c>
      <c r="I314" s="79"/>
    </row>
    <row r="315" spans="2:9" x14ac:dyDescent="0.2">
      <c r="B315" s="75"/>
      <c r="C315" s="76"/>
      <c r="D315" s="80" t="s">
        <v>94</v>
      </c>
      <c r="E315" s="78">
        <v>0</v>
      </c>
      <c r="F315" s="78">
        <v>0</v>
      </c>
      <c r="G315" s="79">
        <v>0</v>
      </c>
      <c r="H315" s="79">
        <v>0</v>
      </c>
      <c r="I315" s="79"/>
    </row>
    <row r="316" spans="2:9" x14ac:dyDescent="0.2">
      <c r="B316" s="75"/>
      <c r="C316" s="76"/>
      <c r="D316" s="80" t="s">
        <v>95</v>
      </c>
      <c r="E316" s="78">
        <v>0</v>
      </c>
      <c r="F316" s="78">
        <v>0</v>
      </c>
      <c r="G316" s="79">
        <v>0</v>
      </c>
      <c r="H316" s="79">
        <v>0</v>
      </c>
      <c r="I316" s="79"/>
    </row>
    <row r="317" spans="2:9" s="72" customFormat="1" x14ac:dyDescent="0.2">
      <c r="B317" s="81"/>
      <c r="C317" s="82"/>
      <c r="D317" s="83" t="s">
        <v>107</v>
      </c>
      <c r="E317" s="84">
        <f>SUM(E314:E316)</f>
        <v>7</v>
      </c>
      <c r="F317" s="84">
        <f>SUM(F314:F316)</f>
        <v>5</v>
      </c>
      <c r="G317" s="85">
        <f>SUM(G314:G316)</f>
        <v>2534.12</v>
      </c>
      <c r="H317" s="85">
        <f>SUM(H314:H316)</f>
        <v>2481.84</v>
      </c>
      <c r="I317" s="85">
        <f>SUM(G317,H317)</f>
        <v>5015.96</v>
      </c>
    </row>
    <row r="318" spans="2:9" ht="2.1" customHeight="1" x14ac:dyDescent="0.2">
      <c r="B318" s="6"/>
      <c r="C318" s="7"/>
      <c r="D318" s="8"/>
      <c r="E318" s="11"/>
      <c r="F318" s="11"/>
      <c r="G318" s="54"/>
      <c r="H318" s="54"/>
      <c r="I318" s="54"/>
    </row>
    <row r="319" spans="2:9" x14ac:dyDescent="0.2">
      <c r="B319" s="1">
        <v>63</v>
      </c>
      <c r="C319" s="19" t="s">
        <v>62</v>
      </c>
      <c r="D319" s="2" t="s">
        <v>108</v>
      </c>
      <c r="E319" s="10">
        <v>41</v>
      </c>
      <c r="F319" s="10">
        <v>26</v>
      </c>
      <c r="G319" s="53">
        <v>64138.87</v>
      </c>
      <c r="H319" s="53">
        <v>61326.94</v>
      </c>
      <c r="I319" s="53"/>
    </row>
    <row r="320" spans="2:9" x14ac:dyDescent="0.2">
      <c r="B320" s="1"/>
      <c r="C320" s="19"/>
      <c r="D320" s="2" t="s">
        <v>94</v>
      </c>
      <c r="E320" s="10">
        <v>23</v>
      </c>
      <c r="F320" s="10">
        <v>19</v>
      </c>
      <c r="G320" s="53">
        <v>259463.77</v>
      </c>
      <c r="H320" s="53">
        <v>242477.25</v>
      </c>
      <c r="I320" s="53"/>
    </row>
    <row r="321" spans="2:9" x14ac:dyDescent="0.2">
      <c r="B321" s="1"/>
      <c r="C321" s="19"/>
      <c r="D321" s="2" t="s">
        <v>95</v>
      </c>
      <c r="E321" s="10">
        <v>8</v>
      </c>
      <c r="F321" s="10">
        <v>0</v>
      </c>
      <c r="G321" s="53">
        <v>150864.26999999999</v>
      </c>
      <c r="H321" s="53">
        <v>0</v>
      </c>
      <c r="I321" s="53"/>
    </row>
    <row r="322" spans="2:9" s="72" customFormat="1" x14ac:dyDescent="0.2">
      <c r="B322" s="67"/>
      <c r="C322" s="68"/>
      <c r="D322" s="69" t="s">
        <v>107</v>
      </c>
      <c r="E322" s="70">
        <f>SUM(E319:E321)</f>
        <v>72</v>
      </c>
      <c r="F322" s="70">
        <f>SUM(F319:F321)</f>
        <v>45</v>
      </c>
      <c r="G322" s="71">
        <f>SUM(G319:G321)</f>
        <v>474466.91000000003</v>
      </c>
      <c r="H322" s="71">
        <f>SUM(H319:H321)</f>
        <v>303804.19</v>
      </c>
      <c r="I322" s="71">
        <f>SUM(G322,H322)</f>
        <v>778271.10000000009</v>
      </c>
    </row>
    <row r="323" spans="2:9" ht="2.1" customHeight="1" x14ac:dyDescent="0.2">
      <c r="B323" s="28"/>
      <c r="C323" s="21"/>
      <c r="D323" s="29"/>
      <c r="E323" s="30">
        <f>SUM(E319:E322)</f>
        <v>144</v>
      </c>
      <c r="F323" s="30">
        <f>SUM(F319:F322)</f>
        <v>90</v>
      </c>
      <c r="G323" s="62">
        <f>SUM(G319:G322)</f>
        <v>948933.82000000007</v>
      </c>
      <c r="H323" s="62">
        <f>SUM(H319:H321)</f>
        <v>303804.19</v>
      </c>
      <c r="I323" s="62"/>
    </row>
    <row r="324" spans="2:9" x14ac:dyDescent="0.2">
      <c r="B324" s="75">
        <v>64</v>
      </c>
      <c r="C324" s="76" t="s">
        <v>63</v>
      </c>
      <c r="D324" s="80" t="s">
        <v>108</v>
      </c>
      <c r="E324" s="92">
        <v>55</v>
      </c>
      <c r="F324" s="92">
        <v>30</v>
      </c>
      <c r="G324" s="86">
        <v>434686.14</v>
      </c>
      <c r="H324" s="86">
        <v>126409.60000000001</v>
      </c>
      <c r="I324" s="86"/>
    </row>
    <row r="325" spans="2:9" x14ac:dyDescent="0.2">
      <c r="B325" s="93"/>
      <c r="C325" s="93"/>
      <c r="D325" s="80" t="s">
        <v>94</v>
      </c>
      <c r="E325" s="94">
        <v>3</v>
      </c>
      <c r="F325" s="94">
        <v>2</v>
      </c>
      <c r="G325" s="95">
        <v>53043.9</v>
      </c>
      <c r="H325" s="96">
        <v>35362.6</v>
      </c>
      <c r="I325" s="96"/>
    </row>
    <row r="326" spans="2:9" x14ac:dyDescent="0.2">
      <c r="B326" s="93"/>
      <c r="C326" s="93"/>
      <c r="D326" s="80" t="s">
        <v>95</v>
      </c>
      <c r="E326" s="94">
        <v>3</v>
      </c>
      <c r="F326" s="94">
        <v>0</v>
      </c>
      <c r="G326" s="95">
        <v>4081.95</v>
      </c>
      <c r="H326" s="96">
        <v>0</v>
      </c>
      <c r="I326" s="96"/>
    </row>
    <row r="327" spans="2:9" s="72" customFormat="1" x14ac:dyDescent="0.2">
      <c r="B327" s="97"/>
      <c r="C327" s="97"/>
      <c r="D327" s="83" t="s">
        <v>107</v>
      </c>
      <c r="E327" s="98">
        <f>SUM(E324:E326)</f>
        <v>61</v>
      </c>
      <c r="F327" s="98">
        <f>SUM(F324:F326)</f>
        <v>32</v>
      </c>
      <c r="G327" s="99">
        <f>SUM(G324:G326)</f>
        <v>491811.99000000005</v>
      </c>
      <c r="H327" s="99">
        <f>SUM(H324:H326)</f>
        <v>161772.20000000001</v>
      </c>
      <c r="I327" s="85">
        <f>SUM(G327,H327)</f>
        <v>653584.19000000006</v>
      </c>
    </row>
    <row r="328" spans="2:9" ht="2.1" customHeight="1" x14ac:dyDescent="0.2">
      <c r="B328" s="13"/>
      <c r="C328" s="13"/>
      <c r="D328" s="8"/>
      <c r="E328" s="15"/>
      <c r="F328" s="15"/>
      <c r="G328" s="63"/>
      <c r="H328" s="63"/>
      <c r="I328" s="63"/>
    </row>
    <row r="329" spans="2:9" x14ac:dyDescent="0.2">
      <c r="B329" s="1">
        <v>65</v>
      </c>
      <c r="C329" s="19" t="s">
        <v>64</v>
      </c>
      <c r="D329" s="2" t="s">
        <v>108</v>
      </c>
      <c r="E329" s="14">
        <v>47</v>
      </c>
      <c r="F329" s="14">
        <v>49</v>
      </c>
      <c r="G329" s="55">
        <v>137850.21</v>
      </c>
      <c r="H329" s="55">
        <v>637030.66</v>
      </c>
      <c r="I329" s="55"/>
    </row>
    <row r="330" spans="2:9" x14ac:dyDescent="0.2">
      <c r="B330" s="1"/>
      <c r="C330" s="19"/>
      <c r="D330" s="2" t="s">
        <v>94</v>
      </c>
      <c r="E330" s="14">
        <v>0</v>
      </c>
      <c r="F330" s="14">
        <v>0</v>
      </c>
      <c r="G330" s="55">
        <v>0</v>
      </c>
      <c r="H330" s="55">
        <v>0</v>
      </c>
      <c r="I330" s="55"/>
    </row>
    <row r="331" spans="2:9" x14ac:dyDescent="0.2">
      <c r="B331" s="1"/>
      <c r="C331" s="19"/>
      <c r="D331" s="2" t="s">
        <v>95</v>
      </c>
      <c r="E331" s="14">
        <v>0</v>
      </c>
      <c r="F331" s="14">
        <v>0</v>
      </c>
      <c r="G331" s="55">
        <v>0</v>
      </c>
      <c r="H331" s="55">
        <v>0</v>
      </c>
      <c r="I331" s="55"/>
    </row>
    <row r="332" spans="2:9" s="72" customFormat="1" x14ac:dyDescent="0.2">
      <c r="B332" s="67"/>
      <c r="C332" s="68"/>
      <c r="D332" s="69" t="s">
        <v>107</v>
      </c>
      <c r="E332" s="70">
        <f>SUM(E329:E331)</f>
        <v>47</v>
      </c>
      <c r="F332" s="70">
        <f>SUM(F329:F331)</f>
        <v>49</v>
      </c>
      <c r="G332" s="71">
        <f>SUM(G329:G331)</f>
        <v>137850.21</v>
      </c>
      <c r="H332" s="71">
        <f>SUM(H329:H331)</f>
        <v>637030.66</v>
      </c>
      <c r="I332" s="71">
        <f>SUM(G332,H332)</f>
        <v>774880.87</v>
      </c>
    </row>
    <row r="333" spans="2:9" ht="2.1" customHeight="1" x14ac:dyDescent="0.2">
      <c r="B333" s="6"/>
      <c r="C333" s="7"/>
      <c r="D333" s="8"/>
      <c r="E333" s="16"/>
      <c r="F333" s="16"/>
      <c r="G333" s="64"/>
      <c r="H333" s="64"/>
      <c r="I333" s="64"/>
    </row>
    <row r="334" spans="2:9" x14ac:dyDescent="0.2">
      <c r="B334" s="75">
        <v>66</v>
      </c>
      <c r="C334" s="76" t="s">
        <v>65</v>
      </c>
      <c r="D334" s="80" t="s">
        <v>108</v>
      </c>
      <c r="E334" s="92">
        <v>107</v>
      </c>
      <c r="F334" s="92">
        <v>38</v>
      </c>
      <c r="G334" s="86">
        <v>410682.05</v>
      </c>
      <c r="H334" s="86">
        <v>109448.99</v>
      </c>
      <c r="I334" s="86"/>
    </row>
    <row r="335" spans="2:9" x14ac:dyDescent="0.2">
      <c r="B335" s="75"/>
      <c r="C335" s="76"/>
      <c r="D335" s="80" t="s">
        <v>94</v>
      </c>
      <c r="E335" s="92">
        <v>5</v>
      </c>
      <c r="F335" s="92">
        <v>1</v>
      </c>
      <c r="G335" s="86">
        <v>41175.230000000003</v>
      </c>
      <c r="H335" s="86">
        <v>13036.32</v>
      </c>
      <c r="I335" s="86"/>
    </row>
    <row r="336" spans="2:9" x14ac:dyDescent="0.2">
      <c r="B336" s="75"/>
      <c r="C336" s="76"/>
      <c r="D336" s="80" t="s">
        <v>95</v>
      </c>
      <c r="E336" s="92">
        <v>2</v>
      </c>
      <c r="F336" s="92">
        <v>0</v>
      </c>
      <c r="G336" s="86">
        <v>7058.6</v>
      </c>
      <c r="H336" s="86"/>
      <c r="I336" s="86"/>
    </row>
    <row r="337" spans="2:9" s="72" customFormat="1" x14ac:dyDescent="0.2">
      <c r="B337" s="81"/>
      <c r="C337" s="82"/>
      <c r="D337" s="83" t="s">
        <v>107</v>
      </c>
      <c r="E337" s="84">
        <f>SUM(E334:E336)</f>
        <v>114</v>
      </c>
      <c r="F337" s="84">
        <f>SUM(F334:F336)</f>
        <v>39</v>
      </c>
      <c r="G337" s="85">
        <f>SUM(G334:G336)</f>
        <v>458915.87999999995</v>
      </c>
      <c r="H337" s="85">
        <f>SUM(H334:H336)</f>
        <v>122485.31</v>
      </c>
      <c r="I337" s="85">
        <f>SUM(G337,H337)</f>
        <v>581401.18999999994</v>
      </c>
    </row>
    <row r="338" spans="2:9" ht="2.1" customHeight="1" x14ac:dyDescent="0.2">
      <c r="B338" s="6"/>
      <c r="C338" s="7"/>
      <c r="D338" s="8"/>
      <c r="E338" s="16"/>
      <c r="F338" s="16"/>
      <c r="G338" s="64"/>
      <c r="H338" s="64"/>
      <c r="I338" s="64"/>
    </row>
    <row r="339" spans="2:9" x14ac:dyDescent="0.2">
      <c r="B339" s="1">
        <v>67</v>
      </c>
      <c r="C339" s="19" t="s">
        <v>66</v>
      </c>
      <c r="D339" s="2" t="s">
        <v>108</v>
      </c>
      <c r="E339" s="14">
        <v>40</v>
      </c>
      <c r="F339" s="14">
        <v>16</v>
      </c>
      <c r="G339" s="55">
        <v>257467.06</v>
      </c>
      <c r="H339" s="55">
        <v>31934.84</v>
      </c>
      <c r="I339" s="55"/>
    </row>
    <row r="340" spans="2:9" x14ac:dyDescent="0.2">
      <c r="B340" s="1"/>
      <c r="C340" s="19"/>
      <c r="D340" s="2" t="s">
        <v>94</v>
      </c>
      <c r="E340" s="14">
        <v>0</v>
      </c>
      <c r="F340" s="14">
        <v>0</v>
      </c>
      <c r="G340" s="55">
        <v>0</v>
      </c>
      <c r="H340" s="55">
        <v>0</v>
      </c>
      <c r="I340" s="55"/>
    </row>
    <row r="341" spans="2:9" x14ac:dyDescent="0.2">
      <c r="B341" s="1"/>
      <c r="C341" s="19"/>
      <c r="D341" s="2" t="s">
        <v>95</v>
      </c>
      <c r="E341" s="14">
        <v>0</v>
      </c>
      <c r="F341" s="14">
        <v>0</v>
      </c>
      <c r="G341" s="55">
        <v>0</v>
      </c>
      <c r="H341" s="55">
        <v>0</v>
      </c>
      <c r="I341" s="55"/>
    </row>
    <row r="342" spans="2:9" s="72" customFormat="1" x14ac:dyDescent="0.2">
      <c r="B342" s="67"/>
      <c r="C342" s="68"/>
      <c r="D342" s="69" t="s">
        <v>107</v>
      </c>
      <c r="E342" s="70">
        <f>SUM(E339:E341)</f>
        <v>40</v>
      </c>
      <c r="F342" s="70">
        <f>SUM(F339:F341)</f>
        <v>16</v>
      </c>
      <c r="G342" s="71">
        <f>SUM(G339:G341)</f>
        <v>257467.06</v>
      </c>
      <c r="H342" s="71">
        <f>SUM(H339:H341)</f>
        <v>31934.84</v>
      </c>
      <c r="I342" s="71">
        <f>SUM(G342,H342)</f>
        <v>289401.90000000002</v>
      </c>
    </row>
    <row r="343" spans="2:9" ht="2.1" customHeight="1" x14ac:dyDescent="0.2">
      <c r="B343" s="6"/>
      <c r="C343" s="7"/>
      <c r="D343" s="8"/>
      <c r="E343" s="16">
        <v>18</v>
      </c>
      <c r="F343" s="16">
        <v>18</v>
      </c>
      <c r="G343" s="64">
        <f>SUM(G339:G341)</f>
        <v>257467.06</v>
      </c>
      <c r="H343" s="64">
        <f>SUM(H339:H342)</f>
        <v>63869.68</v>
      </c>
      <c r="I343" s="64"/>
    </row>
    <row r="344" spans="2:9" x14ac:dyDescent="0.2">
      <c r="B344" s="75">
        <v>68</v>
      </c>
      <c r="C344" s="76" t="s">
        <v>67</v>
      </c>
      <c r="D344" s="80" t="s">
        <v>108</v>
      </c>
      <c r="E344" s="92">
        <v>20</v>
      </c>
      <c r="F344" s="92">
        <v>8</v>
      </c>
      <c r="G344" s="86">
        <v>143380.44</v>
      </c>
      <c r="H344" s="86">
        <v>247323.26</v>
      </c>
      <c r="I344" s="86"/>
    </row>
    <row r="345" spans="2:9" x14ac:dyDescent="0.2">
      <c r="B345" s="75"/>
      <c r="C345" s="76"/>
      <c r="D345" s="80" t="s">
        <v>94</v>
      </c>
      <c r="E345" s="92">
        <v>0</v>
      </c>
      <c r="F345" s="92">
        <v>0</v>
      </c>
      <c r="G345" s="86">
        <v>0</v>
      </c>
      <c r="H345" s="86">
        <v>0</v>
      </c>
      <c r="I345" s="86"/>
    </row>
    <row r="346" spans="2:9" x14ac:dyDescent="0.2">
      <c r="B346" s="75"/>
      <c r="C346" s="76"/>
      <c r="D346" s="80" t="s">
        <v>95</v>
      </c>
      <c r="E346" s="92">
        <v>5</v>
      </c>
      <c r="F346" s="92">
        <v>0</v>
      </c>
      <c r="G346" s="86">
        <v>17078.64</v>
      </c>
      <c r="H346" s="86">
        <v>17078.64</v>
      </c>
      <c r="I346" s="86"/>
    </row>
    <row r="347" spans="2:9" s="72" customFormat="1" x14ac:dyDescent="0.2">
      <c r="B347" s="81"/>
      <c r="C347" s="82"/>
      <c r="D347" s="83" t="s">
        <v>107</v>
      </c>
      <c r="E347" s="84">
        <f>SUM(E344:E346)</f>
        <v>25</v>
      </c>
      <c r="F347" s="84">
        <f>SUM(F344:F346)</f>
        <v>8</v>
      </c>
      <c r="G347" s="85">
        <f>SUM(G344:G346)</f>
        <v>160459.08000000002</v>
      </c>
      <c r="H347" s="85">
        <f>SUM(H344:H346)</f>
        <v>264401.90000000002</v>
      </c>
      <c r="I347" s="85">
        <f>SUM(G347,H347)</f>
        <v>424860.98000000004</v>
      </c>
    </row>
    <row r="348" spans="2:9" ht="2.1" customHeight="1" x14ac:dyDescent="0.2">
      <c r="B348" s="6"/>
      <c r="C348" s="7"/>
      <c r="D348" s="8"/>
      <c r="E348" s="16"/>
      <c r="F348" s="16"/>
      <c r="G348" s="64"/>
      <c r="H348" s="64"/>
      <c r="I348" s="64"/>
    </row>
    <row r="349" spans="2:9" x14ac:dyDescent="0.2">
      <c r="B349" s="1">
        <v>69</v>
      </c>
      <c r="C349" s="19" t="s">
        <v>68</v>
      </c>
      <c r="D349" s="2" t="s">
        <v>108</v>
      </c>
      <c r="E349" s="14">
        <v>91</v>
      </c>
      <c r="F349" s="14">
        <v>32</v>
      </c>
      <c r="G349" s="55">
        <v>315800.63</v>
      </c>
      <c r="H349" s="55">
        <v>122892.84</v>
      </c>
      <c r="I349" s="55"/>
    </row>
    <row r="350" spans="2:9" x14ac:dyDescent="0.2">
      <c r="B350" s="1"/>
      <c r="C350" s="19"/>
      <c r="D350" s="2" t="s">
        <v>94</v>
      </c>
      <c r="E350" s="14">
        <v>13</v>
      </c>
      <c r="F350" s="14">
        <v>5</v>
      </c>
      <c r="G350" s="55">
        <v>144566.29</v>
      </c>
      <c r="H350" s="55">
        <v>0</v>
      </c>
      <c r="I350" s="55"/>
    </row>
    <row r="351" spans="2:9" x14ac:dyDescent="0.2">
      <c r="B351" s="1"/>
      <c r="C351" s="19"/>
      <c r="D351" s="2" t="s">
        <v>95</v>
      </c>
      <c r="E351" s="14">
        <v>0</v>
      </c>
      <c r="F351" s="14">
        <v>1</v>
      </c>
      <c r="G351" s="55">
        <v>0</v>
      </c>
      <c r="H351" s="55">
        <v>0</v>
      </c>
      <c r="I351" s="55"/>
    </row>
    <row r="352" spans="2:9" s="72" customFormat="1" x14ac:dyDescent="0.2">
      <c r="B352" s="67"/>
      <c r="C352" s="68"/>
      <c r="D352" s="69" t="s">
        <v>107</v>
      </c>
      <c r="E352" s="70">
        <f>SUM(E349:E351)</f>
        <v>104</v>
      </c>
      <c r="F352" s="70">
        <f>SUM(F349:F351)</f>
        <v>38</v>
      </c>
      <c r="G352" s="71">
        <f>SUM(G349:G351)</f>
        <v>460366.92000000004</v>
      </c>
      <c r="H352" s="71">
        <f>SUM(H349:H351)</f>
        <v>122892.84</v>
      </c>
      <c r="I352" s="71">
        <f>SUM(G352,H352)</f>
        <v>583259.76</v>
      </c>
    </row>
    <row r="353" spans="2:10" ht="2.1" customHeight="1" x14ac:dyDescent="0.2">
      <c r="B353" s="6"/>
      <c r="C353" s="7"/>
      <c r="D353" s="8"/>
      <c r="E353" s="16"/>
      <c r="F353" s="16"/>
      <c r="G353" s="64"/>
      <c r="H353" s="64"/>
      <c r="I353" s="64"/>
    </row>
    <row r="354" spans="2:10" x14ac:dyDescent="0.2">
      <c r="B354" s="75">
        <v>70</v>
      </c>
      <c r="C354" s="76" t="s">
        <v>69</v>
      </c>
      <c r="D354" s="80" t="s">
        <v>108</v>
      </c>
      <c r="E354" s="92">
        <v>109</v>
      </c>
      <c r="F354" s="92">
        <v>22</v>
      </c>
      <c r="G354" s="86">
        <v>241897.63</v>
      </c>
      <c r="H354" s="86">
        <v>30780.47</v>
      </c>
      <c r="I354" s="86"/>
    </row>
    <row r="355" spans="2:10" x14ac:dyDescent="0.2">
      <c r="B355" s="75"/>
      <c r="C355" s="76"/>
      <c r="D355" s="80" t="s">
        <v>94</v>
      </c>
      <c r="E355" s="92">
        <v>5</v>
      </c>
      <c r="F355" s="92">
        <v>0</v>
      </c>
      <c r="G355" s="86">
        <v>14384.13</v>
      </c>
      <c r="H355" s="86">
        <v>0</v>
      </c>
      <c r="I355" s="86"/>
    </row>
    <row r="356" spans="2:10" x14ac:dyDescent="0.2">
      <c r="B356" s="75"/>
      <c r="C356" s="76"/>
      <c r="D356" s="80" t="s">
        <v>95</v>
      </c>
      <c r="E356" s="92">
        <v>0</v>
      </c>
      <c r="F356" s="92">
        <v>0</v>
      </c>
      <c r="G356" s="86">
        <v>0</v>
      </c>
      <c r="H356" s="86">
        <v>0</v>
      </c>
      <c r="I356" s="86"/>
    </row>
    <row r="357" spans="2:10" s="72" customFormat="1" x14ac:dyDescent="0.2">
      <c r="B357" s="81"/>
      <c r="C357" s="82"/>
      <c r="D357" s="83" t="s">
        <v>107</v>
      </c>
      <c r="E357" s="84">
        <f>SUM(E354:E356)</f>
        <v>114</v>
      </c>
      <c r="F357" s="84">
        <f>SUM(F354:F356)</f>
        <v>22</v>
      </c>
      <c r="G357" s="85">
        <f>SUM(G354:G356)</f>
        <v>256281.76</v>
      </c>
      <c r="H357" s="85">
        <f>SUM(H354:H356)</f>
        <v>30780.47</v>
      </c>
      <c r="I357" s="85">
        <f>SUM(G357,H357)</f>
        <v>287062.23</v>
      </c>
    </row>
    <row r="358" spans="2:10" ht="2.1" customHeight="1" x14ac:dyDescent="0.2">
      <c r="B358" s="6"/>
      <c r="C358" s="7"/>
      <c r="D358" s="8"/>
      <c r="E358" s="16"/>
      <c r="F358" s="16"/>
      <c r="G358" s="64"/>
      <c r="H358" s="64"/>
      <c r="I358" s="64"/>
    </row>
    <row r="359" spans="2:10" x14ac:dyDescent="0.2">
      <c r="B359" s="1">
        <v>71</v>
      </c>
      <c r="C359" s="19" t="s">
        <v>70</v>
      </c>
      <c r="D359" s="2" t="s">
        <v>108</v>
      </c>
      <c r="E359" s="14">
        <v>246</v>
      </c>
      <c r="F359" s="14">
        <v>92</v>
      </c>
      <c r="G359" s="55">
        <v>635937.35</v>
      </c>
      <c r="H359" s="55">
        <v>274094.99</v>
      </c>
      <c r="I359" s="55"/>
    </row>
    <row r="360" spans="2:10" x14ac:dyDescent="0.2">
      <c r="B360" s="1"/>
      <c r="C360" s="19"/>
      <c r="D360" s="2" t="s">
        <v>94</v>
      </c>
      <c r="E360" s="14">
        <v>27</v>
      </c>
      <c r="F360" s="14">
        <v>12</v>
      </c>
      <c r="G360" s="55">
        <v>532898.13</v>
      </c>
      <c r="H360" s="55">
        <v>57184.69</v>
      </c>
      <c r="I360" s="55"/>
      <c r="J360" s="32"/>
    </row>
    <row r="361" spans="2:10" x14ac:dyDescent="0.2">
      <c r="B361" s="1"/>
      <c r="C361" s="19"/>
      <c r="D361" s="2" t="s">
        <v>95</v>
      </c>
      <c r="E361" s="14">
        <v>8</v>
      </c>
      <c r="F361" s="14">
        <v>0</v>
      </c>
      <c r="G361" s="55">
        <v>826274.39</v>
      </c>
      <c r="H361" s="55">
        <v>0</v>
      </c>
      <c r="I361" s="55"/>
      <c r="J361" s="32"/>
    </row>
    <row r="362" spans="2:10" s="72" customFormat="1" x14ac:dyDescent="0.2">
      <c r="B362" s="67"/>
      <c r="C362" s="68"/>
      <c r="D362" s="69" t="s">
        <v>107</v>
      </c>
      <c r="E362" s="70">
        <f>SUM(E359:E361)</f>
        <v>281</v>
      </c>
      <c r="F362" s="70">
        <f>SUM(F359:F361)</f>
        <v>104</v>
      </c>
      <c r="G362" s="71">
        <f>SUM(G359:G361)</f>
        <v>1995109.87</v>
      </c>
      <c r="H362" s="71">
        <f>SUM(H359:H361)</f>
        <v>331279.68</v>
      </c>
      <c r="I362" s="71">
        <f>SUM(G362,H362)</f>
        <v>2326389.5500000003</v>
      </c>
      <c r="J362" s="73"/>
    </row>
    <row r="363" spans="2:10" ht="2.1" customHeight="1" x14ac:dyDescent="0.2">
      <c r="B363" s="6"/>
      <c r="C363" s="7"/>
      <c r="D363" s="8"/>
      <c r="E363" s="16"/>
      <c r="F363" s="16"/>
      <c r="G363" s="64"/>
      <c r="H363" s="64"/>
      <c r="I363" s="64"/>
      <c r="J363" s="32"/>
    </row>
    <row r="364" spans="2:10" x14ac:dyDescent="0.2">
      <c r="B364" s="75">
        <v>72</v>
      </c>
      <c r="C364" s="76" t="s">
        <v>71</v>
      </c>
      <c r="D364" s="80" t="s">
        <v>108</v>
      </c>
      <c r="E364" s="92">
        <v>97</v>
      </c>
      <c r="F364" s="92">
        <v>29</v>
      </c>
      <c r="G364" s="86">
        <v>978968.37</v>
      </c>
      <c r="H364" s="86">
        <v>284728.82</v>
      </c>
      <c r="I364" s="86"/>
    </row>
    <row r="365" spans="2:10" x14ac:dyDescent="0.2">
      <c r="B365" s="75"/>
      <c r="C365" s="76"/>
      <c r="D365" s="80" t="s">
        <v>94</v>
      </c>
      <c r="E365" s="92">
        <v>49</v>
      </c>
      <c r="F365" s="92">
        <v>7</v>
      </c>
      <c r="G365" s="86">
        <v>1454396.19</v>
      </c>
      <c r="H365" s="86">
        <v>62770.65</v>
      </c>
      <c r="I365" s="86"/>
    </row>
    <row r="366" spans="2:10" x14ac:dyDescent="0.2">
      <c r="B366" s="75"/>
      <c r="C366" s="76"/>
      <c r="D366" s="80" t="s">
        <v>95</v>
      </c>
      <c r="E366" s="92">
        <v>3</v>
      </c>
      <c r="F366" s="92">
        <v>0</v>
      </c>
      <c r="G366" s="86">
        <v>191539.71</v>
      </c>
      <c r="H366" s="86">
        <v>0</v>
      </c>
      <c r="I366" s="86"/>
    </row>
    <row r="367" spans="2:10" s="72" customFormat="1" x14ac:dyDescent="0.2">
      <c r="B367" s="81"/>
      <c r="C367" s="82"/>
      <c r="D367" s="83" t="s">
        <v>107</v>
      </c>
      <c r="E367" s="84">
        <f>SUM(E364:E366)</f>
        <v>149</v>
      </c>
      <c r="F367" s="84">
        <f>SUM(F364:F366)</f>
        <v>36</v>
      </c>
      <c r="G367" s="85">
        <f>SUM(G364:G366)</f>
        <v>2624904.27</v>
      </c>
      <c r="H367" s="85">
        <f>SUM(H364:H366)</f>
        <v>347499.47000000003</v>
      </c>
      <c r="I367" s="85">
        <f>SUM(G367,H367)</f>
        <v>2972403.74</v>
      </c>
    </row>
    <row r="368" spans="2:10" ht="2.1" customHeight="1" x14ac:dyDescent="0.2">
      <c r="B368" s="20"/>
      <c r="C368" s="21"/>
      <c r="D368" s="22"/>
      <c r="E368" s="31"/>
      <c r="F368" s="31"/>
      <c r="G368" s="65"/>
      <c r="H368" s="65"/>
      <c r="I368" s="65"/>
    </row>
    <row r="369" spans="2:9" ht="12.75" customHeight="1" x14ac:dyDescent="0.2">
      <c r="B369" s="1">
        <v>73</v>
      </c>
      <c r="C369" s="19" t="s">
        <v>72</v>
      </c>
      <c r="D369" s="2" t="s">
        <v>108</v>
      </c>
      <c r="E369" s="14">
        <v>97</v>
      </c>
      <c r="F369" s="14">
        <v>37</v>
      </c>
      <c r="G369" s="55">
        <v>269661.21000000002</v>
      </c>
      <c r="H369" s="55">
        <v>79926.240000000005</v>
      </c>
      <c r="I369" s="55"/>
    </row>
    <row r="370" spans="2:9" x14ac:dyDescent="0.2">
      <c r="B370" s="1"/>
      <c r="C370" s="19"/>
      <c r="D370" s="2" t="s">
        <v>94</v>
      </c>
      <c r="E370" s="14">
        <v>2</v>
      </c>
      <c r="F370" s="14">
        <v>8</v>
      </c>
      <c r="G370" s="55">
        <v>4663.17</v>
      </c>
      <c r="H370" s="55">
        <v>6382.23</v>
      </c>
      <c r="I370" s="55"/>
    </row>
    <row r="371" spans="2:9" x14ac:dyDescent="0.2">
      <c r="B371" s="1"/>
      <c r="C371" s="19"/>
      <c r="D371" s="2" t="s">
        <v>95</v>
      </c>
      <c r="E371" s="14">
        <v>0</v>
      </c>
      <c r="F371" s="14">
        <v>2</v>
      </c>
      <c r="G371" s="55">
        <v>58655.74</v>
      </c>
      <c r="H371" s="55">
        <v>0</v>
      </c>
      <c r="I371" s="55"/>
    </row>
    <row r="372" spans="2:9" s="72" customFormat="1" x14ac:dyDescent="0.2">
      <c r="B372" s="67"/>
      <c r="C372" s="68"/>
      <c r="D372" s="69" t="s">
        <v>107</v>
      </c>
      <c r="E372" s="70">
        <f>SUM(E369:E371)</f>
        <v>99</v>
      </c>
      <c r="F372" s="70">
        <f>SUM(F369:F371)</f>
        <v>47</v>
      </c>
      <c r="G372" s="71">
        <f>SUM(G369:G371)</f>
        <v>332980.12</v>
      </c>
      <c r="H372" s="71">
        <f>SUM(H369:H371)</f>
        <v>86308.47</v>
      </c>
      <c r="I372" s="71">
        <f>SUM(G372,H372)</f>
        <v>419288.58999999997</v>
      </c>
    </row>
    <row r="373" spans="2:9" ht="2.1" customHeight="1" x14ac:dyDescent="0.2">
      <c r="B373" s="6"/>
      <c r="C373" s="7"/>
      <c r="D373" s="8"/>
      <c r="E373" s="16">
        <v>47</v>
      </c>
      <c r="F373" s="16">
        <f>SUM(F369:F372)</f>
        <v>94</v>
      </c>
      <c r="G373" s="64">
        <f>SUM(G369:G371)</f>
        <v>332980.12</v>
      </c>
      <c r="H373" s="64">
        <f>SUM(H369:H372)</f>
        <v>172616.94</v>
      </c>
      <c r="I373" s="64"/>
    </row>
    <row r="374" spans="2:9" ht="12" customHeight="1" x14ac:dyDescent="0.2">
      <c r="B374" s="75">
        <v>74</v>
      </c>
      <c r="C374" s="76" t="s">
        <v>73</v>
      </c>
      <c r="D374" s="80" t="s">
        <v>108</v>
      </c>
      <c r="E374" s="92">
        <v>87</v>
      </c>
      <c r="F374" s="92">
        <v>47</v>
      </c>
      <c r="G374" s="86">
        <v>460070.45</v>
      </c>
      <c r="H374" s="86">
        <v>597078.53</v>
      </c>
      <c r="I374" s="86"/>
    </row>
    <row r="375" spans="2:9" x14ac:dyDescent="0.2">
      <c r="B375" s="75"/>
      <c r="C375" s="76"/>
      <c r="D375" s="80" t="s">
        <v>94</v>
      </c>
      <c r="E375" s="92">
        <v>17</v>
      </c>
      <c r="F375" s="92">
        <v>24</v>
      </c>
      <c r="G375" s="86">
        <v>63901.83</v>
      </c>
      <c r="H375" s="86">
        <v>167327.15</v>
      </c>
      <c r="I375" s="86"/>
    </row>
    <row r="376" spans="2:9" x14ac:dyDescent="0.2">
      <c r="B376" s="75"/>
      <c r="C376" s="76"/>
      <c r="D376" s="80" t="s">
        <v>95</v>
      </c>
      <c r="E376" s="92">
        <v>0</v>
      </c>
      <c r="F376" s="92">
        <v>0</v>
      </c>
      <c r="G376" s="86">
        <v>0</v>
      </c>
      <c r="H376" s="86">
        <v>0</v>
      </c>
      <c r="I376" s="86"/>
    </row>
    <row r="377" spans="2:9" s="72" customFormat="1" x14ac:dyDescent="0.2">
      <c r="B377" s="81"/>
      <c r="C377" s="82"/>
      <c r="D377" s="83" t="s">
        <v>107</v>
      </c>
      <c r="E377" s="84">
        <f>SUM(E374:E376)</f>
        <v>104</v>
      </c>
      <c r="F377" s="84">
        <f>SUM(F374:F376)</f>
        <v>71</v>
      </c>
      <c r="G377" s="85">
        <f>SUM(G374:G376)</f>
        <v>523972.28</v>
      </c>
      <c r="H377" s="85">
        <f>SUM(H374:H376)</f>
        <v>764405.68</v>
      </c>
      <c r="I377" s="85">
        <f>SUM(G377,H377)</f>
        <v>1288377.96</v>
      </c>
    </row>
    <row r="378" spans="2:9" ht="2.1" customHeight="1" x14ac:dyDescent="0.2">
      <c r="B378" s="6"/>
      <c r="C378" s="7"/>
      <c r="D378" s="8"/>
      <c r="E378" s="16"/>
      <c r="F378" s="16"/>
      <c r="G378" s="64"/>
      <c r="H378" s="64"/>
      <c r="I378" s="64"/>
    </row>
    <row r="379" spans="2:9" x14ac:dyDescent="0.2">
      <c r="B379" s="1">
        <v>75</v>
      </c>
      <c r="C379" s="19" t="s">
        <v>74</v>
      </c>
      <c r="D379" s="2" t="s">
        <v>108</v>
      </c>
      <c r="E379" s="14">
        <v>14</v>
      </c>
      <c r="F379" s="14">
        <v>5</v>
      </c>
      <c r="G379" s="55">
        <v>73992.97</v>
      </c>
      <c r="H379" s="55">
        <v>8310.56</v>
      </c>
      <c r="I379" s="55"/>
    </row>
    <row r="380" spans="2:9" x14ac:dyDescent="0.2">
      <c r="B380" s="1"/>
      <c r="C380" s="19"/>
      <c r="D380" s="2" t="s">
        <v>94</v>
      </c>
      <c r="E380" s="14">
        <v>0</v>
      </c>
      <c r="F380" s="14">
        <v>0</v>
      </c>
      <c r="G380" s="55">
        <v>0</v>
      </c>
      <c r="H380" s="55">
        <v>0</v>
      </c>
      <c r="I380" s="55"/>
    </row>
    <row r="381" spans="2:9" x14ac:dyDescent="0.2">
      <c r="B381" s="1"/>
      <c r="C381" s="19"/>
      <c r="D381" s="2" t="s">
        <v>95</v>
      </c>
      <c r="E381" s="14">
        <v>0</v>
      </c>
      <c r="F381" s="14">
        <v>0</v>
      </c>
      <c r="G381" s="55">
        <v>0</v>
      </c>
      <c r="H381" s="55">
        <v>0</v>
      </c>
      <c r="I381" s="55"/>
    </row>
    <row r="382" spans="2:9" s="72" customFormat="1" x14ac:dyDescent="0.2">
      <c r="B382" s="67"/>
      <c r="C382" s="68"/>
      <c r="D382" s="69" t="s">
        <v>107</v>
      </c>
      <c r="E382" s="70">
        <f>SUM(E379:E381)</f>
        <v>14</v>
      </c>
      <c r="F382" s="70">
        <f>SUM(F379:F381)</f>
        <v>5</v>
      </c>
      <c r="G382" s="71">
        <f>SUM(G379:G381)</f>
        <v>73992.97</v>
      </c>
      <c r="H382" s="71">
        <f>SUM(H379:H381)</f>
        <v>8310.56</v>
      </c>
      <c r="I382" s="71">
        <f>SUM(G382,H382)</f>
        <v>82303.53</v>
      </c>
    </row>
    <row r="383" spans="2:9" ht="2.1" customHeight="1" x14ac:dyDescent="0.2">
      <c r="B383" s="6"/>
      <c r="C383" s="7"/>
      <c r="D383" s="8"/>
      <c r="E383" s="16"/>
      <c r="F383" s="16"/>
      <c r="G383" s="64"/>
      <c r="H383" s="64"/>
      <c r="I383" s="64"/>
    </row>
    <row r="384" spans="2:9" x14ac:dyDescent="0.2">
      <c r="B384" s="75">
        <v>76</v>
      </c>
      <c r="C384" s="76" t="s">
        <v>75</v>
      </c>
      <c r="D384" s="80" t="s">
        <v>108</v>
      </c>
      <c r="E384" s="92">
        <v>124</v>
      </c>
      <c r="F384" s="92">
        <v>25</v>
      </c>
      <c r="G384" s="86">
        <v>484174.56</v>
      </c>
      <c r="H384" s="86">
        <v>97142.55</v>
      </c>
      <c r="I384" s="86"/>
    </row>
    <row r="385" spans="2:9" x14ac:dyDescent="0.2">
      <c r="B385" s="75"/>
      <c r="C385" s="76"/>
      <c r="D385" s="80" t="s">
        <v>94</v>
      </c>
      <c r="E385" s="92">
        <v>45</v>
      </c>
      <c r="F385" s="92">
        <v>9</v>
      </c>
      <c r="G385" s="86">
        <v>592085.18999999994</v>
      </c>
      <c r="H385" s="86">
        <v>100103.91</v>
      </c>
      <c r="I385" s="86"/>
    </row>
    <row r="386" spans="2:9" x14ac:dyDescent="0.2">
      <c r="B386" s="75"/>
      <c r="C386" s="76"/>
      <c r="D386" s="80" t="s">
        <v>95</v>
      </c>
      <c r="E386" s="92">
        <v>6</v>
      </c>
      <c r="F386" s="92">
        <v>2</v>
      </c>
      <c r="G386" s="86">
        <v>58502.55</v>
      </c>
      <c r="H386" s="86">
        <v>0</v>
      </c>
      <c r="I386" s="86"/>
    </row>
    <row r="387" spans="2:9" s="72" customFormat="1" x14ac:dyDescent="0.2">
      <c r="B387" s="81"/>
      <c r="C387" s="82"/>
      <c r="D387" s="83" t="s">
        <v>107</v>
      </c>
      <c r="E387" s="84">
        <f>SUM(E384:E386)</f>
        <v>175</v>
      </c>
      <c r="F387" s="84">
        <f>SUM(F384:F386)</f>
        <v>36</v>
      </c>
      <c r="G387" s="85">
        <f>SUM(G384:G386)</f>
        <v>1134762.3</v>
      </c>
      <c r="H387" s="85">
        <f>SUM(H384:H386)</f>
        <v>197246.46000000002</v>
      </c>
      <c r="I387" s="85">
        <f>SUM(G387,H387)</f>
        <v>1332008.76</v>
      </c>
    </row>
    <row r="388" spans="2:9" ht="2.1" customHeight="1" x14ac:dyDescent="0.2">
      <c r="B388" s="6"/>
      <c r="C388" s="7"/>
      <c r="D388" s="8"/>
      <c r="E388" s="16"/>
      <c r="F388" s="16"/>
      <c r="G388" s="64"/>
      <c r="H388" s="64"/>
      <c r="I388" s="64"/>
    </row>
    <row r="389" spans="2:9" x14ac:dyDescent="0.2">
      <c r="B389" s="1">
        <v>77</v>
      </c>
      <c r="C389" s="19" t="s">
        <v>76</v>
      </c>
      <c r="D389" s="2" t="s">
        <v>108</v>
      </c>
      <c r="E389" s="14">
        <v>521</v>
      </c>
      <c r="F389" s="14">
        <v>241</v>
      </c>
      <c r="G389" s="55">
        <v>1777585.39</v>
      </c>
      <c r="H389" s="55">
        <v>657584.30000000005</v>
      </c>
      <c r="I389" s="55"/>
    </row>
    <row r="390" spans="2:9" x14ac:dyDescent="0.2">
      <c r="B390" s="1"/>
      <c r="C390" s="19"/>
      <c r="D390" s="2" t="s">
        <v>94</v>
      </c>
      <c r="E390" s="14">
        <v>34</v>
      </c>
      <c r="F390" s="14">
        <v>23</v>
      </c>
      <c r="G390" s="55">
        <v>1349187.83</v>
      </c>
      <c r="H390" s="55">
        <v>2650384.71</v>
      </c>
      <c r="I390" s="55"/>
    </row>
    <row r="391" spans="2:9" x14ac:dyDescent="0.2">
      <c r="B391" s="1"/>
      <c r="C391" s="19"/>
      <c r="D391" s="2" t="s">
        <v>95</v>
      </c>
      <c r="E391" s="14">
        <v>21</v>
      </c>
      <c r="F391" s="14">
        <v>2</v>
      </c>
      <c r="G391" s="55">
        <v>792170.68</v>
      </c>
      <c r="H391" s="55">
        <v>8284.4599999999991</v>
      </c>
      <c r="I391" s="55"/>
    </row>
    <row r="392" spans="2:9" s="72" customFormat="1" x14ac:dyDescent="0.2">
      <c r="B392" s="67"/>
      <c r="C392" s="68"/>
      <c r="D392" s="69" t="s">
        <v>107</v>
      </c>
      <c r="E392" s="70">
        <f>SUM(E389:E391)</f>
        <v>576</v>
      </c>
      <c r="F392" s="70">
        <f>SUM(F389:F391)</f>
        <v>266</v>
      </c>
      <c r="G392" s="71">
        <f>SUM(G389:G391)</f>
        <v>3918943.9</v>
      </c>
      <c r="H392" s="71">
        <f>SUM(H389:H391)</f>
        <v>3316253.4699999997</v>
      </c>
      <c r="I392" s="71">
        <f>SUM(G392,H392)</f>
        <v>7235197.3699999992</v>
      </c>
    </row>
    <row r="393" spans="2:9" ht="2.1" customHeight="1" x14ac:dyDescent="0.2">
      <c r="B393" s="6"/>
      <c r="C393" s="7"/>
      <c r="D393" s="8"/>
      <c r="E393" s="16"/>
      <c r="F393" s="16"/>
      <c r="G393" s="64"/>
      <c r="H393" s="64"/>
      <c r="I393" s="64"/>
    </row>
    <row r="394" spans="2:9" ht="12.75" customHeight="1" x14ac:dyDescent="0.2">
      <c r="B394" s="75">
        <v>78</v>
      </c>
      <c r="C394" s="76" t="s">
        <v>77</v>
      </c>
      <c r="D394" s="80" t="s">
        <v>108</v>
      </c>
      <c r="E394" s="92">
        <v>237</v>
      </c>
      <c r="F394" s="92">
        <v>55</v>
      </c>
      <c r="G394" s="86">
        <v>745498.77</v>
      </c>
      <c r="H394" s="86">
        <v>167895.23</v>
      </c>
      <c r="I394" s="86"/>
    </row>
    <row r="395" spans="2:9" x14ac:dyDescent="0.2">
      <c r="B395" s="75"/>
      <c r="C395" s="76"/>
      <c r="D395" s="80" t="s">
        <v>94</v>
      </c>
      <c r="E395" s="92">
        <v>11</v>
      </c>
      <c r="F395" s="92">
        <v>1</v>
      </c>
      <c r="G395" s="86">
        <v>129336.49</v>
      </c>
      <c r="H395" s="86">
        <v>3993.33</v>
      </c>
      <c r="I395" s="86"/>
    </row>
    <row r="396" spans="2:9" x14ac:dyDescent="0.2">
      <c r="B396" s="75"/>
      <c r="C396" s="76"/>
      <c r="D396" s="80" t="s">
        <v>95</v>
      </c>
      <c r="E396" s="92">
        <v>7</v>
      </c>
      <c r="F396" s="92">
        <v>4</v>
      </c>
      <c r="G396" s="86">
        <v>60516.480000000003</v>
      </c>
      <c r="H396" s="86">
        <v>713.45</v>
      </c>
      <c r="I396" s="86"/>
    </row>
    <row r="397" spans="2:9" s="72" customFormat="1" x14ac:dyDescent="0.2">
      <c r="B397" s="81"/>
      <c r="C397" s="82"/>
      <c r="D397" s="83" t="s">
        <v>107</v>
      </c>
      <c r="E397" s="84">
        <f>SUM(E394:E396)</f>
        <v>255</v>
      </c>
      <c r="F397" s="84">
        <f>SUM(F394:F396)</f>
        <v>60</v>
      </c>
      <c r="G397" s="85">
        <f>SUM(G394:G396)</f>
        <v>935351.74</v>
      </c>
      <c r="H397" s="85">
        <f>SUM(H394:H396)</f>
        <v>172602.01</v>
      </c>
      <c r="I397" s="85">
        <f>SUM(G397,H397)</f>
        <v>1107953.75</v>
      </c>
    </row>
    <row r="398" spans="2:9" ht="2.1" customHeight="1" x14ac:dyDescent="0.2">
      <c r="B398" s="6"/>
      <c r="C398" s="7"/>
      <c r="D398" s="8"/>
      <c r="E398" s="16"/>
      <c r="F398" s="16"/>
      <c r="G398" s="64"/>
      <c r="H398" s="64"/>
      <c r="I398" s="64"/>
    </row>
    <row r="399" spans="2:9" ht="12.75" customHeight="1" x14ac:dyDescent="0.2">
      <c r="B399" s="1">
        <v>79</v>
      </c>
      <c r="C399" s="19" t="s">
        <v>78</v>
      </c>
      <c r="D399" s="2" t="s">
        <v>108</v>
      </c>
      <c r="E399" s="14">
        <v>119</v>
      </c>
      <c r="F399" s="14">
        <v>106</v>
      </c>
      <c r="G399" s="55">
        <v>248560.88</v>
      </c>
      <c r="H399" s="55">
        <v>247216.87</v>
      </c>
      <c r="I399" s="55"/>
    </row>
    <row r="400" spans="2:9" x14ac:dyDescent="0.2">
      <c r="B400" s="1"/>
      <c r="C400" s="19"/>
      <c r="D400" s="2" t="s">
        <v>94</v>
      </c>
      <c r="E400" s="14">
        <v>29</v>
      </c>
      <c r="F400" s="14">
        <v>17</v>
      </c>
      <c r="G400" s="55">
        <v>313638.71000000002</v>
      </c>
      <c r="H400" s="55">
        <v>641970.64</v>
      </c>
      <c r="I400" s="55"/>
    </row>
    <row r="401" spans="2:9" x14ac:dyDescent="0.2">
      <c r="B401" s="1"/>
      <c r="C401" s="19"/>
      <c r="D401" s="2" t="s">
        <v>95</v>
      </c>
      <c r="E401" s="14">
        <v>9</v>
      </c>
      <c r="F401" s="14">
        <v>6</v>
      </c>
      <c r="G401" s="55">
        <v>31036.45</v>
      </c>
      <c r="H401" s="55">
        <v>1126.58</v>
      </c>
      <c r="I401" s="55"/>
    </row>
    <row r="402" spans="2:9" s="72" customFormat="1" x14ac:dyDescent="0.2">
      <c r="B402" s="67"/>
      <c r="C402" s="68"/>
      <c r="D402" s="69" t="s">
        <v>107</v>
      </c>
      <c r="E402" s="70">
        <f>SUM(E399:E401)</f>
        <v>157</v>
      </c>
      <c r="F402" s="70">
        <f>SUM(F399:F401)</f>
        <v>129</v>
      </c>
      <c r="G402" s="71">
        <f>SUM(G399:G401)</f>
        <v>593236.04</v>
      </c>
      <c r="H402" s="71">
        <f>SUM(H399:H401)</f>
        <v>890314.09</v>
      </c>
      <c r="I402" s="71">
        <f>SUM(G402,H402)</f>
        <v>1483550.13</v>
      </c>
    </row>
    <row r="403" spans="2:9" ht="2.1" customHeight="1" x14ac:dyDescent="0.2">
      <c r="B403" s="6"/>
      <c r="C403" s="7"/>
      <c r="D403" s="8"/>
      <c r="E403" s="16"/>
      <c r="F403" s="16"/>
      <c r="G403" s="64"/>
      <c r="H403" s="64"/>
      <c r="I403" s="64"/>
    </row>
    <row r="404" spans="2:9" x14ac:dyDescent="0.2">
      <c r="B404" s="75">
        <v>80</v>
      </c>
      <c r="C404" s="76" t="s">
        <v>79</v>
      </c>
      <c r="D404" s="80" t="s">
        <v>108</v>
      </c>
      <c r="E404" s="92">
        <v>125</v>
      </c>
      <c r="F404" s="92">
        <v>41</v>
      </c>
      <c r="G404" s="86">
        <v>610296.30000000005</v>
      </c>
      <c r="H404" s="86">
        <v>79948.75</v>
      </c>
      <c r="I404" s="86"/>
    </row>
    <row r="405" spans="2:9" x14ac:dyDescent="0.2">
      <c r="B405" s="75"/>
      <c r="C405" s="76"/>
      <c r="D405" s="80" t="s">
        <v>94</v>
      </c>
      <c r="E405" s="92">
        <v>5</v>
      </c>
      <c r="F405" s="92">
        <v>1</v>
      </c>
      <c r="G405" s="86">
        <v>28749.18</v>
      </c>
      <c r="H405" s="86">
        <v>0</v>
      </c>
      <c r="I405" s="86"/>
    </row>
    <row r="406" spans="2:9" x14ac:dyDescent="0.2">
      <c r="B406" s="75"/>
      <c r="C406" s="76"/>
      <c r="D406" s="80" t="s">
        <v>95</v>
      </c>
      <c r="E406" s="92">
        <v>1</v>
      </c>
      <c r="F406" s="92">
        <v>0</v>
      </c>
      <c r="G406" s="86">
        <v>806.34</v>
      </c>
      <c r="H406" s="86">
        <v>0</v>
      </c>
      <c r="I406" s="86"/>
    </row>
    <row r="407" spans="2:9" s="72" customFormat="1" x14ac:dyDescent="0.2">
      <c r="B407" s="81"/>
      <c r="C407" s="82"/>
      <c r="D407" s="83" t="s">
        <v>107</v>
      </c>
      <c r="E407" s="84">
        <f>SUM(E404:E406)</f>
        <v>131</v>
      </c>
      <c r="F407" s="84">
        <f>SUM(F404:F406)</f>
        <v>42</v>
      </c>
      <c r="G407" s="85">
        <f>SUM(G404:G406)</f>
        <v>639851.82000000007</v>
      </c>
      <c r="H407" s="85">
        <f>SUM(H404:H406)</f>
        <v>79948.75</v>
      </c>
      <c r="I407" s="85">
        <f>SUM(G407,H407)</f>
        <v>719800.57000000007</v>
      </c>
    </row>
    <row r="408" spans="2:9" ht="2.1" customHeight="1" x14ac:dyDescent="0.2">
      <c r="B408" s="6"/>
      <c r="C408" s="7"/>
      <c r="D408" s="8"/>
      <c r="E408" s="16"/>
      <c r="F408" s="16"/>
      <c r="G408" s="64"/>
      <c r="H408" s="64"/>
      <c r="I408" s="64"/>
    </row>
    <row r="409" spans="2:9" x14ac:dyDescent="0.2">
      <c r="B409" s="1">
        <v>81</v>
      </c>
      <c r="C409" s="19" t="s">
        <v>80</v>
      </c>
      <c r="D409" s="2" t="s">
        <v>108</v>
      </c>
      <c r="E409" s="14">
        <v>57</v>
      </c>
      <c r="F409" s="14">
        <v>24</v>
      </c>
      <c r="G409" s="55">
        <v>271133.17</v>
      </c>
      <c r="H409" s="55">
        <v>30876.68</v>
      </c>
      <c r="I409" s="55"/>
    </row>
    <row r="410" spans="2:9" x14ac:dyDescent="0.2">
      <c r="B410" s="1"/>
      <c r="C410" s="19"/>
      <c r="D410" s="2" t="s">
        <v>94</v>
      </c>
      <c r="E410" s="14">
        <v>4</v>
      </c>
      <c r="F410" s="14">
        <v>1</v>
      </c>
      <c r="G410" s="55">
        <v>59180.56</v>
      </c>
      <c r="H410" s="55">
        <v>14795.14</v>
      </c>
      <c r="I410" s="55"/>
    </row>
    <row r="411" spans="2:9" x14ac:dyDescent="0.2">
      <c r="B411" s="1"/>
      <c r="C411" s="19"/>
      <c r="D411" s="2" t="s">
        <v>95</v>
      </c>
      <c r="E411" s="14">
        <v>0</v>
      </c>
      <c r="F411" s="14">
        <v>0</v>
      </c>
      <c r="G411" s="55">
        <v>0</v>
      </c>
      <c r="H411" s="55">
        <v>0</v>
      </c>
      <c r="I411" s="55"/>
    </row>
    <row r="412" spans="2:9" s="72" customFormat="1" x14ac:dyDescent="0.2">
      <c r="B412" s="67"/>
      <c r="C412" s="68"/>
      <c r="D412" s="69" t="s">
        <v>107</v>
      </c>
      <c r="E412" s="70">
        <f>SUM(E409:E411)</f>
        <v>61</v>
      </c>
      <c r="F412" s="70">
        <f>SUM(F409:F411)</f>
        <v>25</v>
      </c>
      <c r="G412" s="71">
        <f>SUM(G409:G411)</f>
        <v>330313.73</v>
      </c>
      <c r="H412" s="71">
        <f>SUM(H409:H411)</f>
        <v>45671.82</v>
      </c>
      <c r="I412" s="71">
        <f>SUM(G412,H412)</f>
        <v>375985.55</v>
      </c>
    </row>
    <row r="413" spans="2:9" ht="2.1" customHeight="1" x14ac:dyDescent="0.2">
      <c r="B413" s="34"/>
      <c r="C413" s="7"/>
      <c r="D413" s="35"/>
      <c r="E413" s="16"/>
      <c r="F413" s="16"/>
      <c r="G413" s="64"/>
      <c r="H413" s="64"/>
      <c r="I413" s="64"/>
    </row>
    <row r="414" spans="2:9" x14ac:dyDescent="0.2">
      <c r="B414" s="75">
        <v>82</v>
      </c>
      <c r="C414" s="76" t="s">
        <v>81</v>
      </c>
      <c r="D414" s="80" t="s">
        <v>108</v>
      </c>
      <c r="E414" s="92">
        <v>55</v>
      </c>
      <c r="F414" s="92">
        <v>13</v>
      </c>
      <c r="G414" s="86">
        <v>155527.66</v>
      </c>
      <c r="H414" s="86">
        <v>185166.93</v>
      </c>
      <c r="I414" s="86"/>
    </row>
    <row r="415" spans="2:9" x14ac:dyDescent="0.2">
      <c r="B415" s="75"/>
      <c r="C415" s="76"/>
      <c r="D415" s="80" t="s">
        <v>94</v>
      </c>
      <c r="E415" s="92">
        <v>0</v>
      </c>
      <c r="F415" s="92">
        <v>0</v>
      </c>
      <c r="G415" s="86">
        <v>0</v>
      </c>
      <c r="H415" s="86">
        <v>0</v>
      </c>
      <c r="I415" s="86"/>
    </row>
    <row r="416" spans="2:9" x14ac:dyDescent="0.2">
      <c r="B416" s="75"/>
      <c r="C416" s="76"/>
      <c r="D416" s="80" t="s">
        <v>95</v>
      </c>
      <c r="E416" s="92">
        <v>0</v>
      </c>
      <c r="F416" s="92">
        <v>0</v>
      </c>
      <c r="G416" s="86">
        <v>0</v>
      </c>
      <c r="H416" s="86">
        <v>0</v>
      </c>
      <c r="I416" s="86"/>
    </row>
    <row r="417" spans="2:9" s="72" customFormat="1" x14ac:dyDescent="0.2">
      <c r="B417" s="81"/>
      <c r="C417" s="82"/>
      <c r="D417" s="83" t="s">
        <v>107</v>
      </c>
      <c r="E417" s="84">
        <f>SUM(E414:E416)</f>
        <v>55</v>
      </c>
      <c r="F417" s="84">
        <f>SUM(F414:F416)</f>
        <v>13</v>
      </c>
      <c r="G417" s="85">
        <f>SUM(G414:G416)</f>
        <v>155527.66</v>
      </c>
      <c r="H417" s="85">
        <f>SUM(H414:H416)</f>
        <v>185166.93</v>
      </c>
      <c r="I417" s="85">
        <f>SUM(G417,H417)</f>
        <v>340694.58999999997</v>
      </c>
    </row>
    <row r="418" spans="2:9" ht="2.1" customHeight="1" x14ac:dyDescent="0.2">
      <c r="B418" s="6"/>
      <c r="C418" s="7"/>
      <c r="D418" s="8"/>
      <c r="E418" s="16"/>
      <c r="F418" s="16"/>
      <c r="G418" s="64"/>
      <c r="H418" s="64"/>
      <c r="I418" s="64"/>
    </row>
    <row r="419" spans="2:9" x14ac:dyDescent="0.2">
      <c r="B419" s="1">
        <v>83</v>
      </c>
      <c r="C419" s="19" t="s">
        <v>82</v>
      </c>
      <c r="D419" s="2" t="s">
        <v>108</v>
      </c>
      <c r="E419" s="14">
        <v>4</v>
      </c>
      <c r="F419" s="14">
        <v>2</v>
      </c>
      <c r="G419" s="55">
        <v>28281.79</v>
      </c>
      <c r="H419" s="55">
        <v>19536.12</v>
      </c>
      <c r="I419" s="55"/>
    </row>
    <row r="420" spans="2:9" x14ac:dyDescent="0.2">
      <c r="B420" s="1"/>
      <c r="C420" s="19"/>
      <c r="D420" s="2" t="s">
        <v>94</v>
      </c>
      <c r="E420" s="14">
        <v>0</v>
      </c>
      <c r="F420" s="14">
        <v>0</v>
      </c>
      <c r="G420" s="55">
        <v>0</v>
      </c>
      <c r="H420" s="55">
        <v>0</v>
      </c>
      <c r="I420" s="55"/>
    </row>
    <row r="421" spans="2:9" x14ac:dyDescent="0.2">
      <c r="B421" s="1"/>
      <c r="C421" s="19"/>
      <c r="D421" s="2" t="s">
        <v>95</v>
      </c>
      <c r="E421" s="14">
        <v>0</v>
      </c>
      <c r="F421" s="14">
        <v>0</v>
      </c>
      <c r="G421" s="55">
        <v>0</v>
      </c>
      <c r="H421" s="55">
        <v>0</v>
      </c>
      <c r="I421" s="55"/>
    </row>
    <row r="422" spans="2:9" s="72" customFormat="1" x14ac:dyDescent="0.2">
      <c r="B422" s="67"/>
      <c r="C422" s="68"/>
      <c r="D422" s="69" t="s">
        <v>107</v>
      </c>
      <c r="E422" s="70">
        <f>SUM(E419:E421)</f>
        <v>4</v>
      </c>
      <c r="F422" s="70">
        <f>SUM(F419:F421)</f>
        <v>2</v>
      </c>
      <c r="G422" s="71">
        <f>SUM(G419:G421)</f>
        <v>28281.79</v>
      </c>
      <c r="H422" s="71">
        <f>SUM(H419:H421)</f>
        <v>19536.12</v>
      </c>
      <c r="I422" s="71">
        <f>SUM(G422,H422)</f>
        <v>47817.91</v>
      </c>
    </row>
    <row r="423" spans="2:9" ht="2.1" customHeight="1" x14ac:dyDescent="0.2">
      <c r="B423" s="6"/>
      <c r="C423" s="7"/>
      <c r="D423" s="8"/>
      <c r="E423" s="16"/>
      <c r="F423" s="16"/>
      <c r="G423" s="64"/>
      <c r="H423" s="64"/>
      <c r="I423" s="64"/>
    </row>
    <row r="424" spans="2:9" x14ac:dyDescent="0.2">
      <c r="B424" s="75">
        <v>84</v>
      </c>
      <c r="C424" s="76" t="s">
        <v>83</v>
      </c>
      <c r="D424" s="80" t="s">
        <v>108</v>
      </c>
      <c r="E424" s="92">
        <v>62</v>
      </c>
      <c r="F424" s="92">
        <v>25</v>
      </c>
      <c r="G424" s="86">
        <v>241764.34</v>
      </c>
      <c r="H424" s="86">
        <v>274201.15000000002</v>
      </c>
      <c r="I424" s="86"/>
    </row>
    <row r="425" spans="2:9" x14ac:dyDescent="0.2">
      <c r="B425" s="75"/>
      <c r="C425" s="76"/>
      <c r="D425" s="80" t="s">
        <v>94</v>
      </c>
      <c r="E425" s="92">
        <v>1</v>
      </c>
      <c r="F425" s="92">
        <v>0</v>
      </c>
      <c r="G425" s="86">
        <v>0</v>
      </c>
      <c r="H425" s="86">
        <v>0</v>
      </c>
      <c r="I425" s="86"/>
    </row>
    <row r="426" spans="2:9" x14ac:dyDescent="0.2">
      <c r="B426" s="75"/>
      <c r="C426" s="76"/>
      <c r="D426" s="80" t="s">
        <v>95</v>
      </c>
      <c r="E426" s="92">
        <v>0</v>
      </c>
      <c r="F426" s="92">
        <v>0</v>
      </c>
      <c r="G426" s="86">
        <v>0</v>
      </c>
      <c r="H426" s="86">
        <v>0</v>
      </c>
      <c r="I426" s="86"/>
    </row>
    <row r="427" spans="2:9" s="72" customFormat="1" x14ac:dyDescent="0.2">
      <c r="B427" s="81"/>
      <c r="C427" s="82"/>
      <c r="D427" s="83" t="s">
        <v>107</v>
      </c>
      <c r="E427" s="84">
        <f>SUM(E424:E426)</f>
        <v>63</v>
      </c>
      <c r="F427" s="84">
        <f>SUM(F424:F426)</f>
        <v>25</v>
      </c>
      <c r="G427" s="85">
        <f>SUM(G424:G426)</f>
        <v>241764.34</v>
      </c>
      <c r="H427" s="85">
        <f>SUM(H424:H426)</f>
        <v>274201.15000000002</v>
      </c>
      <c r="I427" s="85">
        <f>SUM(G427,H427)</f>
        <v>515965.49</v>
      </c>
    </row>
    <row r="428" spans="2:9" ht="2.1" customHeight="1" x14ac:dyDescent="0.2">
      <c r="B428" s="6"/>
      <c r="C428" s="7"/>
      <c r="D428" s="8"/>
      <c r="E428" s="16"/>
      <c r="F428" s="16"/>
      <c r="G428" s="64"/>
      <c r="H428" s="64"/>
      <c r="I428" s="64"/>
    </row>
    <row r="429" spans="2:9" x14ac:dyDescent="0.2">
      <c r="B429" s="1">
        <v>85</v>
      </c>
      <c r="C429" s="19" t="s">
        <v>84</v>
      </c>
      <c r="D429" s="2" t="s">
        <v>108</v>
      </c>
      <c r="E429" s="14">
        <v>59</v>
      </c>
      <c r="F429" s="14">
        <v>26</v>
      </c>
      <c r="G429" s="55">
        <v>368986.34</v>
      </c>
      <c r="H429" s="55">
        <v>32652.080000000002</v>
      </c>
      <c r="I429" s="55"/>
    </row>
    <row r="430" spans="2:9" x14ac:dyDescent="0.2">
      <c r="B430" s="1"/>
      <c r="C430" s="19"/>
      <c r="D430" s="2" t="s">
        <v>94</v>
      </c>
      <c r="E430" s="14">
        <v>3</v>
      </c>
      <c r="F430" s="14">
        <v>1</v>
      </c>
      <c r="G430" s="55">
        <v>0</v>
      </c>
      <c r="H430" s="55">
        <v>0</v>
      </c>
      <c r="I430" s="55"/>
    </row>
    <row r="431" spans="2:9" x14ac:dyDescent="0.2">
      <c r="B431" s="1"/>
      <c r="C431" s="19"/>
      <c r="D431" s="2" t="s">
        <v>95</v>
      </c>
      <c r="E431" s="14">
        <v>0</v>
      </c>
      <c r="F431" s="14">
        <v>0</v>
      </c>
      <c r="G431" s="55">
        <v>0</v>
      </c>
      <c r="H431" s="55">
        <v>0</v>
      </c>
      <c r="I431" s="55"/>
    </row>
    <row r="432" spans="2:9" s="72" customFormat="1" x14ac:dyDescent="0.2">
      <c r="B432" s="67"/>
      <c r="C432" s="68"/>
      <c r="D432" s="69" t="s">
        <v>107</v>
      </c>
      <c r="E432" s="70">
        <f>SUM(E429:E431)</f>
        <v>62</v>
      </c>
      <c r="F432" s="70">
        <f>SUM(F429:F431)</f>
        <v>27</v>
      </c>
      <c r="G432" s="71">
        <f>SUM(G429:G431)</f>
        <v>368986.34</v>
      </c>
      <c r="H432" s="71">
        <f>SUM(H429:H431)</f>
        <v>32652.080000000002</v>
      </c>
      <c r="I432" s="71">
        <f>SUM(G432,H432)</f>
        <v>401638.42000000004</v>
      </c>
    </row>
    <row r="433" spans="2:9" ht="2.1" customHeight="1" x14ac:dyDescent="0.2">
      <c r="B433" s="6"/>
      <c r="C433" s="7"/>
      <c r="D433" s="8"/>
      <c r="E433" s="16"/>
      <c r="F433" s="16"/>
      <c r="G433" s="64"/>
      <c r="H433" s="64"/>
      <c r="I433" s="64"/>
    </row>
    <row r="434" spans="2:9" x14ac:dyDescent="0.2">
      <c r="B434" s="75">
        <v>86</v>
      </c>
      <c r="C434" s="76" t="s">
        <v>85</v>
      </c>
      <c r="D434" s="80" t="s">
        <v>108</v>
      </c>
      <c r="E434" s="92">
        <v>0</v>
      </c>
      <c r="F434" s="92">
        <v>2</v>
      </c>
      <c r="G434" s="86">
        <v>0</v>
      </c>
      <c r="H434" s="86">
        <v>174.03</v>
      </c>
      <c r="I434" s="86"/>
    </row>
    <row r="435" spans="2:9" x14ac:dyDescent="0.2">
      <c r="B435" s="75"/>
      <c r="C435" s="76"/>
      <c r="D435" s="80" t="s">
        <v>94</v>
      </c>
      <c r="E435" s="92">
        <v>0</v>
      </c>
      <c r="F435" s="92">
        <v>0</v>
      </c>
      <c r="G435" s="86">
        <v>0</v>
      </c>
      <c r="H435" s="86">
        <v>0</v>
      </c>
      <c r="I435" s="86"/>
    </row>
    <row r="436" spans="2:9" x14ac:dyDescent="0.2">
      <c r="B436" s="75"/>
      <c r="C436" s="76"/>
      <c r="D436" s="80" t="s">
        <v>95</v>
      </c>
      <c r="E436" s="92">
        <v>0</v>
      </c>
      <c r="F436" s="92">
        <v>0</v>
      </c>
      <c r="G436" s="86">
        <v>0</v>
      </c>
      <c r="H436" s="86">
        <v>0</v>
      </c>
      <c r="I436" s="86"/>
    </row>
    <row r="437" spans="2:9" s="72" customFormat="1" x14ac:dyDescent="0.2">
      <c r="B437" s="81"/>
      <c r="C437" s="82"/>
      <c r="D437" s="83" t="s">
        <v>107</v>
      </c>
      <c r="E437" s="84">
        <f>SUM(E434:E436)</f>
        <v>0</v>
      </c>
      <c r="F437" s="84">
        <f>SUM(F434:F436)</f>
        <v>2</v>
      </c>
      <c r="G437" s="85">
        <f>SUM(G434:G436)</f>
        <v>0</v>
      </c>
      <c r="H437" s="85">
        <f>SUM(H434:H436)</f>
        <v>174.03</v>
      </c>
      <c r="I437" s="85">
        <f>SUM(G437,H437)</f>
        <v>174.03</v>
      </c>
    </row>
    <row r="438" spans="2:9" ht="2.1" customHeight="1" x14ac:dyDescent="0.2">
      <c r="B438" s="6"/>
      <c r="C438" s="7"/>
      <c r="D438" s="8"/>
      <c r="E438" s="16"/>
      <c r="F438" s="16"/>
      <c r="G438" s="64"/>
      <c r="H438" s="64"/>
      <c r="I438" s="64"/>
    </row>
    <row r="439" spans="2:9" ht="12.75" customHeight="1" x14ac:dyDescent="0.2">
      <c r="B439" s="1">
        <v>87</v>
      </c>
      <c r="C439" s="19" t="s">
        <v>86</v>
      </c>
      <c r="D439" s="2" t="s">
        <v>108</v>
      </c>
      <c r="E439" s="14">
        <v>31</v>
      </c>
      <c r="F439" s="14">
        <v>11</v>
      </c>
      <c r="G439" s="55">
        <v>277696.09999999998</v>
      </c>
      <c r="H439" s="55">
        <v>13587.13</v>
      </c>
      <c r="I439" s="55"/>
    </row>
    <row r="440" spans="2:9" x14ac:dyDescent="0.2">
      <c r="B440" s="1"/>
      <c r="C440" s="19"/>
      <c r="D440" s="2" t="s">
        <v>94</v>
      </c>
      <c r="E440" s="14">
        <v>4</v>
      </c>
      <c r="F440" s="14">
        <v>3</v>
      </c>
      <c r="G440" s="55">
        <v>374148.35</v>
      </c>
      <c r="H440" s="55">
        <v>92880.48</v>
      </c>
      <c r="I440" s="55"/>
    </row>
    <row r="441" spans="2:9" x14ac:dyDescent="0.2">
      <c r="B441" s="1"/>
      <c r="C441" s="19"/>
      <c r="D441" s="2" t="s">
        <v>95</v>
      </c>
      <c r="E441" s="14">
        <v>0</v>
      </c>
      <c r="F441" s="14">
        <v>0</v>
      </c>
      <c r="G441" s="55">
        <v>0</v>
      </c>
      <c r="H441" s="55">
        <v>0</v>
      </c>
      <c r="I441" s="55"/>
    </row>
    <row r="442" spans="2:9" s="72" customFormat="1" x14ac:dyDescent="0.2">
      <c r="B442" s="67"/>
      <c r="C442" s="68"/>
      <c r="D442" s="69" t="s">
        <v>107</v>
      </c>
      <c r="E442" s="70">
        <f>SUM(E439:E441)</f>
        <v>35</v>
      </c>
      <c r="F442" s="70">
        <f>SUM(F439:F441)</f>
        <v>14</v>
      </c>
      <c r="G442" s="71">
        <f>SUM(G439:G441)</f>
        <v>651844.44999999995</v>
      </c>
      <c r="H442" s="71">
        <f>SUM(H439:H441)</f>
        <v>106467.61</v>
      </c>
      <c r="I442" s="71">
        <f>SUM(G442,H442)</f>
        <v>758312.05999999994</v>
      </c>
    </row>
    <row r="443" spans="2:9" ht="2.1" customHeight="1" x14ac:dyDescent="0.2">
      <c r="B443" s="6"/>
      <c r="C443" s="7"/>
      <c r="D443" s="8"/>
      <c r="E443" s="16"/>
      <c r="F443" s="16"/>
      <c r="G443" s="64"/>
      <c r="H443" s="64"/>
      <c r="I443" s="64"/>
    </row>
    <row r="444" spans="2:9" x14ac:dyDescent="0.2">
      <c r="B444" s="75">
        <v>88</v>
      </c>
      <c r="C444" s="76" t="s">
        <v>87</v>
      </c>
      <c r="D444" s="80" t="s">
        <v>108</v>
      </c>
      <c r="E444" s="92">
        <v>73</v>
      </c>
      <c r="F444" s="92">
        <v>24</v>
      </c>
      <c r="G444" s="86">
        <v>213553.7</v>
      </c>
      <c r="H444" s="86">
        <v>75118.98</v>
      </c>
      <c r="I444" s="86"/>
    </row>
    <row r="445" spans="2:9" x14ac:dyDescent="0.2">
      <c r="B445" s="75"/>
      <c r="C445" s="76"/>
      <c r="D445" s="80" t="s">
        <v>94</v>
      </c>
      <c r="E445" s="92">
        <v>2</v>
      </c>
      <c r="F445" s="92">
        <v>8</v>
      </c>
      <c r="G445" s="86">
        <v>8308.5400000000009</v>
      </c>
      <c r="H445" s="86">
        <v>22914.560000000001</v>
      </c>
      <c r="I445" s="86"/>
    </row>
    <row r="446" spans="2:9" x14ac:dyDescent="0.2">
      <c r="B446" s="75"/>
      <c r="C446" s="76"/>
      <c r="D446" s="80" t="s">
        <v>95</v>
      </c>
      <c r="E446" s="92">
        <v>1</v>
      </c>
      <c r="F446" s="92">
        <v>0</v>
      </c>
      <c r="G446" s="86">
        <v>0</v>
      </c>
      <c r="H446" s="86">
        <v>0</v>
      </c>
      <c r="I446" s="86"/>
    </row>
    <row r="447" spans="2:9" s="72" customFormat="1" x14ac:dyDescent="0.2">
      <c r="B447" s="81"/>
      <c r="C447" s="82"/>
      <c r="D447" s="83" t="s">
        <v>107</v>
      </c>
      <c r="E447" s="84">
        <f>SUM(E444:E446)</f>
        <v>76</v>
      </c>
      <c r="F447" s="84">
        <f>SUM(F444:F446)</f>
        <v>32</v>
      </c>
      <c r="G447" s="85">
        <f>SUM(G444:G446)</f>
        <v>221862.24000000002</v>
      </c>
      <c r="H447" s="85">
        <f>SUM(H444:H446)</f>
        <v>98033.54</v>
      </c>
      <c r="I447" s="85">
        <f>SUM(G447,H447)</f>
        <v>319895.78000000003</v>
      </c>
    </row>
    <row r="448" spans="2:9" ht="2.1" customHeight="1" x14ac:dyDescent="0.2">
      <c r="B448" s="6"/>
      <c r="C448" s="7"/>
      <c r="D448" s="8"/>
      <c r="E448" s="16"/>
      <c r="F448" s="16"/>
      <c r="G448" s="64"/>
      <c r="H448" s="64"/>
      <c r="I448" s="64"/>
    </row>
    <row r="449" spans="2:9" ht="12.75" customHeight="1" x14ac:dyDescent="0.2">
      <c r="B449" s="1">
        <v>89</v>
      </c>
      <c r="C449" s="19" t="s">
        <v>88</v>
      </c>
      <c r="D449" s="2" t="s">
        <v>108</v>
      </c>
      <c r="E449" s="14">
        <v>85</v>
      </c>
      <c r="F449" s="14">
        <v>32</v>
      </c>
      <c r="G449" s="55">
        <v>442197.79</v>
      </c>
      <c r="H449" s="55">
        <v>103616.58</v>
      </c>
      <c r="I449" s="55"/>
    </row>
    <row r="450" spans="2:9" x14ac:dyDescent="0.2">
      <c r="B450" s="1"/>
      <c r="C450" s="19"/>
      <c r="D450" s="2" t="s">
        <v>94</v>
      </c>
      <c r="E450" s="14">
        <v>3</v>
      </c>
      <c r="F450" s="14">
        <v>0</v>
      </c>
      <c r="G450" s="55">
        <v>40736.129999999997</v>
      </c>
      <c r="H450" s="55">
        <v>1589.04</v>
      </c>
      <c r="I450" s="55"/>
    </row>
    <row r="451" spans="2:9" x14ac:dyDescent="0.2">
      <c r="B451" s="1"/>
      <c r="C451" s="19"/>
      <c r="D451" s="2" t="s">
        <v>95</v>
      </c>
      <c r="E451" s="14">
        <v>4</v>
      </c>
      <c r="F451" s="14">
        <v>1</v>
      </c>
      <c r="G451" s="55">
        <v>118946.99</v>
      </c>
      <c r="H451" s="55">
        <v>0</v>
      </c>
      <c r="I451" s="55"/>
    </row>
    <row r="452" spans="2:9" s="72" customFormat="1" x14ac:dyDescent="0.2">
      <c r="B452" s="67"/>
      <c r="C452" s="68"/>
      <c r="D452" s="69" t="s">
        <v>107</v>
      </c>
      <c r="E452" s="70">
        <f>SUM(E449:E451)</f>
        <v>92</v>
      </c>
      <c r="F452" s="70">
        <f>SUM(F449:F451)</f>
        <v>33</v>
      </c>
      <c r="G452" s="71">
        <f>SUM(G449:G451)</f>
        <v>601880.91</v>
      </c>
      <c r="H452" s="71">
        <f>SUM(H449:H451)</f>
        <v>105205.62</v>
      </c>
      <c r="I452" s="71">
        <f>SUM(G452,H452)</f>
        <v>707086.53</v>
      </c>
    </row>
    <row r="453" spans="2:9" ht="2.1" customHeight="1" x14ac:dyDescent="0.2">
      <c r="B453" s="6"/>
      <c r="C453" s="7"/>
      <c r="D453" s="8"/>
      <c r="E453" s="16"/>
      <c r="F453" s="16"/>
      <c r="G453" s="64"/>
      <c r="H453" s="64"/>
      <c r="I453" s="64"/>
    </row>
    <row r="454" spans="2:9" x14ac:dyDescent="0.2">
      <c r="B454" s="75">
        <v>90</v>
      </c>
      <c r="C454" s="76" t="s">
        <v>89</v>
      </c>
      <c r="D454" s="80" t="s">
        <v>108</v>
      </c>
      <c r="E454" s="92">
        <v>80</v>
      </c>
      <c r="F454" s="92">
        <v>47</v>
      </c>
      <c r="G454" s="86">
        <v>348390.92</v>
      </c>
      <c r="H454" s="86">
        <v>532765.04</v>
      </c>
      <c r="I454" s="86"/>
    </row>
    <row r="455" spans="2:9" x14ac:dyDescent="0.2">
      <c r="B455" s="75"/>
      <c r="C455" s="76"/>
      <c r="D455" s="80" t="s">
        <v>94</v>
      </c>
      <c r="E455" s="92">
        <v>0</v>
      </c>
      <c r="F455" s="92">
        <v>3</v>
      </c>
      <c r="G455" s="86">
        <v>0</v>
      </c>
      <c r="H455" s="86">
        <v>20334.419999999998</v>
      </c>
      <c r="I455" s="86"/>
    </row>
    <row r="456" spans="2:9" x14ac:dyDescent="0.2">
      <c r="B456" s="75"/>
      <c r="C456" s="76"/>
      <c r="D456" s="80" t="s">
        <v>95</v>
      </c>
      <c r="E456" s="92">
        <v>0</v>
      </c>
      <c r="F456" s="92">
        <v>0</v>
      </c>
      <c r="G456" s="86">
        <v>0</v>
      </c>
      <c r="H456" s="86">
        <v>0</v>
      </c>
      <c r="I456" s="86"/>
    </row>
    <row r="457" spans="2:9" s="72" customFormat="1" x14ac:dyDescent="0.2">
      <c r="B457" s="81"/>
      <c r="C457" s="82"/>
      <c r="D457" s="83" t="s">
        <v>107</v>
      </c>
      <c r="E457" s="84">
        <f>SUM(E454:E456)</f>
        <v>80</v>
      </c>
      <c r="F457" s="84">
        <f>SUM(F454:F456)</f>
        <v>50</v>
      </c>
      <c r="G457" s="85">
        <f>SUM(G454:G456)</f>
        <v>348390.92</v>
      </c>
      <c r="H457" s="85">
        <f>SUM(H454:H456)</f>
        <v>553099.46000000008</v>
      </c>
      <c r="I457" s="85">
        <f>SUM(G457,H457)</f>
        <v>901490.38000000012</v>
      </c>
    </row>
    <row r="458" spans="2:9" ht="2.1" customHeight="1" x14ac:dyDescent="0.2">
      <c r="B458" s="6"/>
      <c r="C458" s="7"/>
      <c r="D458" s="8"/>
      <c r="E458" s="16"/>
      <c r="F458" s="16"/>
      <c r="G458" s="64"/>
      <c r="H458" s="64"/>
      <c r="I458" s="64"/>
    </row>
    <row r="459" spans="2:9" x14ac:dyDescent="0.2">
      <c r="B459" s="1">
        <v>91</v>
      </c>
      <c r="C459" s="19" t="s">
        <v>90</v>
      </c>
      <c r="D459" s="2" t="s">
        <v>108</v>
      </c>
      <c r="E459" s="14">
        <v>41</v>
      </c>
      <c r="F459" s="14">
        <v>27</v>
      </c>
      <c r="G459" s="55">
        <v>123763.74</v>
      </c>
      <c r="H459" s="55">
        <v>67667.5</v>
      </c>
      <c r="I459" s="55"/>
    </row>
    <row r="460" spans="2:9" x14ac:dyDescent="0.2">
      <c r="B460" s="1"/>
      <c r="C460" s="19"/>
      <c r="D460" s="2" t="s">
        <v>94</v>
      </c>
      <c r="E460" s="14">
        <v>0</v>
      </c>
      <c r="F460" s="14">
        <v>0</v>
      </c>
      <c r="G460" s="55">
        <v>0</v>
      </c>
      <c r="H460" s="55">
        <v>0</v>
      </c>
      <c r="I460" s="55"/>
    </row>
    <row r="461" spans="2:9" x14ac:dyDescent="0.2">
      <c r="B461" s="1"/>
      <c r="C461" s="19"/>
      <c r="D461" s="2" t="s">
        <v>95</v>
      </c>
      <c r="E461" s="14">
        <v>1</v>
      </c>
      <c r="F461" s="14">
        <v>0</v>
      </c>
      <c r="G461" s="55">
        <v>438.23</v>
      </c>
      <c r="H461" s="55">
        <v>0</v>
      </c>
      <c r="I461" s="55"/>
    </row>
    <row r="462" spans="2:9" s="72" customFormat="1" x14ac:dyDescent="0.2">
      <c r="B462" s="67"/>
      <c r="C462" s="68"/>
      <c r="D462" s="69" t="s">
        <v>107</v>
      </c>
      <c r="E462" s="70">
        <f>SUM(E459:E461)</f>
        <v>42</v>
      </c>
      <c r="F462" s="70">
        <f>SUM(F459:F461)</f>
        <v>27</v>
      </c>
      <c r="G462" s="71">
        <f>SUM(G459:G461)</f>
        <v>124201.97</v>
      </c>
      <c r="H462" s="71">
        <f>SUM(H459:H461)</f>
        <v>67667.5</v>
      </c>
      <c r="I462" s="71">
        <f>SUM(G462,H462)</f>
        <v>191869.47</v>
      </c>
    </row>
    <row r="463" spans="2:9" ht="2.1" customHeight="1" x14ac:dyDescent="0.2">
      <c r="B463" s="6"/>
      <c r="C463" s="7"/>
      <c r="D463" s="8"/>
      <c r="E463" s="16"/>
      <c r="F463" s="16"/>
      <c r="G463" s="64"/>
      <c r="H463" s="64"/>
      <c r="I463" s="64"/>
    </row>
    <row r="464" spans="2:9" x14ac:dyDescent="0.2">
      <c r="B464" s="75">
        <v>92</v>
      </c>
      <c r="C464" s="76" t="s">
        <v>91</v>
      </c>
      <c r="D464" s="80" t="s">
        <v>108</v>
      </c>
      <c r="E464" s="92">
        <v>20</v>
      </c>
      <c r="F464" s="92">
        <v>11</v>
      </c>
      <c r="G464" s="86">
        <v>112140.76</v>
      </c>
      <c r="H464" s="86">
        <v>120096.01</v>
      </c>
      <c r="I464" s="86"/>
    </row>
    <row r="465" spans="2:9" x14ac:dyDescent="0.2">
      <c r="B465" s="75"/>
      <c r="C465" s="76"/>
      <c r="D465" s="80" t="s">
        <v>94</v>
      </c>
      <c r="E465" s="92">
        <v>0</v>
      </c>
      <c r="F465" s="92">
        <v>0</v>
      </c>
      <c r="G465" s="86">
        <v>0</v>
      </c>
      <c r="H465" s="86">
        <v>0</v>
      </c>
      <c r="I465" s="86"/>
    </row>
    <row r="466" spans="2:9" x14ac:dyDescent="0.2">
      <c r="B466" s="75"/>
      <c r="C466" s="76"/>
      <c r="D466" s="80" t="s">
        <v>95</v>
      </c>
      <c r="E466" s="92">
        <v>0</v>
      </c>
      <c r="F466" s="92">
        <v>0</v>
      </c>
      <c r="G466" s="86">
        <v>0</v>
      </c>
      <c r="H466" s="86">
        <v>0</v>
      </c>
      <c r="I466" s="86"/>
    </row>
    <row r="467" spans="2:9" s="72" customFormat="1" x14ac:dyDescent="0.2">
      <c r="B467" s="81"/>
      <c r="C467" s="82"/>
      <c r="D467" s="83" t="s">
        <v>107</v>
      </c>
      <c r="E467" s="84">
        <f>SUM(E464:E466)</f>
        <v>20</v>
      </c>
      <c r="F467" s="84">
        <f>SUM(F464:F466)</f>
        <v>11</v>
      </c>
      <c r="G467" s="85">
        <f>SUM(G464:G466)</f>
        <v>112140.76</v>
      </c>
      <c r="H467" s="85">
        <f>SUM(H464:H466)</f>
        <v>120096.01</v>
      </c>
      <c r="I467" s="85">
        <f>SUM(G467,H467)</f>
        <v>232236.77</v>
      </c>
    </row>
    <row r="468" spans="2:9" ht="2.1" customHeight="1" x14ac:dyDescent="0.2">
      <c r="B468" s="6"/>
      <c r="C468" s="7"/>
      <c r="D468" s="8"/>
      <c r="E468" s="16"/>
      <c r="F468" s="16"/>
      <c r="G468" s="64"/>
      <c r="H468" s="64"/>
      <c r="I468" s="64"/>
    </row>
    <row r="469" spans="2:9" x14ac:dyDescent="0.2">
      <c r="B469" s="1">
        <v>93</v>
      </c>
      <c r="C469" s="19" t="s">
        <v>92</v>
      </c>
      <c r="D469" s="2" t="s">
        <v>108</v>
      </c>
      <c r="E469" s="14">
        <v>110</v>
      </c>
      <c r="F469" s="14">
        <v>43</v>
      </c>
      <c r="G469" s="55">
        <v>700564.68</v>
      </c>
      <c r="H469" s="55">
        <v>113472.81</v>
      </c>
      <c r="I469" s="55"/>
    </row>
    <row r="470" spans="2:9" x14ac:dyDescent="0.2">
      <c r="B470" s="1"/>
      <c r="C470" s="18"/>
      <c r="D470" s="2" t="s">
        <v>94</v>
      </c>
      <c r="E470" s="14">
        <v>23</v>
      </c>
      <c r="F470" s="14">
        <v>2</v>
      </c>
      <c r="G470" s="55">
        <v>344768.85</v>
      </c>
      <c r="H470" s="55">
        <v>29634.240000000002</v>
      </c>
      <c r="I470" s="55"/>
    </row>
    <row r="471" spans="2:9" ht="12.75" customHeight="1" x14ac:dyDescent="0.2">
      <c r="B471" s="1"/>
      <c r="C471" s="18"/>
      <c r="D471" s="2" t="s">
        <v>95</v>
      </c>
      <c r="E471" s="14">
        <v>0</v>
      </c>
      <c r="F471" s="14">
        <v>0</v>
      </c>
      <c r="G471" s="55">
        <v>0</v>
      </c>
      <c r="H471" s="55">
        <v>0</v>
      </c>
      <c r="I471" s="55"/>
    </row>
    <row r="472" spans="2:9" s="72" customFormat="1" x14ac:dyDescent="0.2">
      <c r="B472" s="67"/>
      <c r="C472" s="74"/>
      <c r="D472" s="69" t="s">
        <v>107</v>
      </c>
      <c r="E472" s="70">
        <f>SUM(E469:E471)</f>
        <v>133</v>
      </c>
      <c r="F472" s="70">
        <f>SUM(F469:F471)</f>
        <v>45</v>
      </c>
      <c r="G472" s="71">
        <f>SUM(G469:G471)</f>
        <v>1045333.53</v>
      </c>
      <c r="H472" s="71">
        <f>SUM(H469:H471)</f>
        <v>143107.04999999999</v>
      </c>
      <c r="I472" s="71">
        <f>SUM(G472,H472)</f>
        <v>1188440.58</v>
      </c>
    </row>
    <row r="473" spans="2:9" ht="2.1" customHeight="1" x14ac:dyDescent="0.2">
      <c r="B473" s="6"/>
      <c r="C473" s="17"/>
      <c r="D473" s="12"/>
      <c r="E473" s="11"/>
      <c r="F473" s="11"/>
      <c r="G473" s="54"/>
      <c r="H473" s="54"/>
      <c r="I473" s="54"/>
    </row>
    <row r="474" spans="2:9" ht="2.1" customHeight="1" x14ac:dyDescent="0.2">
      <c r="B474" s="24"/>
      <c r="C474" s="25"/>
      <c r="D474" s="26"/>
      <c r="E474" s="27"/>
      <c r="F474" s="27"/>
      <c r="G474" s="58"/>
      <c r="H474" s="58"/>
      <c r="I474" s="58"/>
    </row>
    <row r="484" spans="2:11" x14ac:dyDescent="0.2">
      <c r="B484" s="131" t="s">
        <v>112</v>
      </c>
      <c r="C484" s="132"/>
      <c r="D484" s="132"/>
      <c r="E484" s="132"/>
      <c r="F484" s="132"/>
      <c r="G484" s="132"/>
      <c r="H484" s="132"/>
      <c r="I484" s="132"/>
    </row>
    <row r="485" spans="2:11" x14ac:dyDescent="0.2">
      <c r="B485" s="132"/>
      <c r="C485" s="132"/>
      <c r="D485" s="132"/>
      <c r="E485" s="132"/>
      <c r="F485" s="132"/>
      <c r="G485" s="132"/>
      <c r="H485" s="132"/>
      <c r="I485" s="132"/>
    </row>
    <row r="486" spans="2:11" x14ac:dyDescent="0.2">
      <c r="E486" s="104"/>
      <c r="F486" s="104"/>
      <c r="G486" s="105"/>
      <c r="H486" s="105"/>
      <c r="I486" s="105"/>
    </row>
    <row r="487" spans="2:11" ht="12.75" customHeight="1" x14ac:dyDescent="0.2">
      <c r="E487" s="122" t="s">
        <v>97</v>
      </c>
      <c r="F487" s="128" t="s">
        <v>98</v>
      </c>
      <c r="G487" s="133" t="s">
        <v>99</v>
      </c>
      <c r="H487" s="133" t="s">
        <v>100</v>
      </c>
      <c r="I487" s="133" t="s">
        <v>106</v>
      </c>
    </row>
    <row r="488" spans="2:11" x14ac:dyDescent="0.2">
      <c r="E488" s="123"/>
      <c r="F488" s="129"/>
      <c r="G488" s="134"/>
      <c r="H488" s="134"/>
      <c r="I488" s="134"/>
    </row>
    <row r="489" spans="2:11" x14ac:dyDescent="0.2">
      <c r="E489" s="123"/>
      <c r="F489" s="129"/>
      <c r="G489" s="134"/>
      <c r="H489" s="134"/>
      <c r="I489" s="134"/>
    </row>
    <row r="490" spans="2:11" x14ac:dyDescent="0.2">
      <c r="E490" s="123"/>
      <c r="F490" s="129"/>
      <c r="G490" s="134"/>
      <c r="H490" s="134"/>
      <c r="I490" s="134"/>
    </row>
    <row r="491" spans="2:11" ht="12.75" customHeight="1" thickBot="1" x14ac:dyDescent="0.25">
      <c r="E491" s="124"/>
      <c r="F491" s="130"/>
      <c r="G491" s="135"/>
      <c r="H491" s="135"/>
      <c r="I491" s="135"/>
    </row>
    <row r="492" spans="2:11" ht="2.1" customHeight="1" x14ac:dyDescent="0.2">
      <c r="B492" s="46"/>
      <c r="C492" s="46"/>
      <c r="D492" s="46"/>
      <c r="E492" s="46"/>
      <c r="F492" s="46"/>
      <c r="G492" s="49"/>
      <c r="H492" s="49"/>
      <c r="I492" s="49"/>
    </row>
    <row r="493" spans="2:11" ht="12.75" customHeight="1" x14ac:dyDescent="0.2">
      <c r="B493" s="119" t="s">
        <v>102</v>
      </c>
      <c r="C493" s="119"/>
      <c r="D493" s="119"/>
      <c r="E493" s="48">
        <f>SUM(E469,E464,E459,E454,E449,E444,E439,E434,E429,E424,E419,E414,E409,E404,E399,E394,E389,E384,E379,E374,E369,E364,E359,E354,E349,E344,E339,E334,E329,E324,E319,E314,E309,E304,E299,E294,E289,E284,E279,E274,E269,E264,E259,E254,E249,E244,E239,E234,E229,E224,E219,E214,E209,E204,E199,E194,E189,E184,E179,E174,E169,E164,E159,E154,E149,E144,E139,E134,E129,E124,E119,E114,E109,E104,E99,E94,E89,E84,E79,E74,E69,E64,E59,E54,E49,E44,E39,E34,E29,E24,E19,E14,E9)</f>
        <v>9664</v>
      </c>
      <c r="F493" s="48">
        <f>SUM(F469,F464,F459,F454,F449,F444,F439,F434,F429,F424,F419,F414,F409,F404,F399,F394,F389,F384,F379,F374,F369,F364,F359,F354,F349,F344,F339,F334,F329,F324,F319,F314,F309,F304,F299,F294,F289,F284,F279,F274,F269,F264,F259,F254,F249,F244,F239,F234,F229,F224,F219,F214,F209,F204,F199,F194,F189,F184,F179,F174,F169,F164,F159,F154,F149,F144,F139,F134,F129,F124,F119,F114,F109,F104,F99,F94,F89,F84,F79,F74,F69,F64,F59,F54,F49,F44,F39,F34,F29,F24,F19,F14,F9)</f>
        <v>3830</v>
      </c>
      <c r="G493" s="66">
        <f>SUM(G469,G464,G459,G454,G449,G444,G439,G434,G429,G424,G419,G414,G409,G404,G399,G394,G389,G384,G379,G374,G369,G364,G359,G354,G349,G344,G339,G334,G329,G324,G319,G314,G309,G304,G299,G294,G289,G284,G279,G274,G269,G264,G259,G254,G249,G244,G239,G234,G229,G224,G219,G214,G209,G204,G199,G194,G189,G184,G179,G174,G169,G164,G159,G154,G149,G144,G139,G134,G129,G124,G119,G114,G109,G104,G99,G94,G89,G84,G79,G74,G69,G64,G59,G54,G49,G44,G39,G34,G29,G24,G19,G14,G9)</f>
        <v>38948609.039999992</v>
      </c>
      <c r="H493" s="66">
        <f t="shared" ref="H493:I496" si="0">SUM(H469,H464,H459,H454,H449,H444,H439,H434,H429,H424,H419,H414,H409,H404,H399,H394,H389,H384,H379,H374,H369,H364,H359,H354,H349,H344,H339,H334,H329,H324,H319,H314,H309,H304,H299,H294,H289,H284,H279,H274,H269,H264,H259,H254,H249,H244,H239,H234,H229,H224,H219,H214,H209,H204,H199,H194,H189,H184,H179,H174,H169,H164,H159,H154,H149,H144,H139,H134,H129,H124,H119,H114,H109,H104,H99,H94,H89,H84,H79,H74,H69,H64,H59,H54,H49,H44,H39,H34,H29,H24,H19,H14,H9)</f>
        <v>18032819.190000005</v>
      </c>
      <c r="I493" s="66">
        <f t="shared" si="0"/>
        <v>0</v>
      </c>
    </row>
    <row r="494" spans="2:11" ht="12.75" customHeight="1" x14ac:dyDescent="0.2">
      <c r="B494" s="121" t="s">
        <v>103</v>
      </c>
      <c r="C494" s="121"/>
      <c r="D494" s="121"/>
      <c r="E494" s="100">
        <f t="shared" ref="E494:F496" si="1">SUM(E470,E465,E460,E455,E450,E445,E440,E435,E430,E425,E420,E415,E410,E405,E400,E395,E390,E385,E380,E375,E370,E365,E360,E355,E350,E345,E340,E335,E330,E325,E320,E315,E310,E305,E300,E295,E290,E285,E280,E275,E270,E265,E260,E255,E250,E245,E240,E235,E230,E225,E220,E215,E210,E205,E200,E195,E190,E185,E180,E175,E170,E165,E160,E155,E150,E145,E140,E135,E130,E125,E120,E115,E110,E105,E100,E95,E90,E85,E80,E75,E70,E65,E60,E55,E50,E45,E40,E35,E30,E25,E20,E15,E10)</f>
        <v>902</v>
      </c>
      <c r="F494" s="100">
        <f>SUM(F470,F465,F460,F455,F450,F445,F440,F435,F430,F425,F420,F415,F410,F405,F400,F395,F390,F385,F380,F375,F370,F365,F360,F355,F350,F345,F340,F335,F330,F325,F320,F315,F310,F305,F300,F295,F290,F285,F280,F275,F270,F265,F260,F255,F250,F245,F240,F235,F230,F225,F220,F215,F210,F205,F200,F195,F190,F185,F180,F175,F170,F165,F160,F155,F150,F145,F140,F135,F130,F125,F120,F115,F110,F105,F100,F95,F90,F85,F80,F75,F70,F65,F60,F55,F50,F45,F40,F35,F30,F25,F20,F15,F10)</f>
        <v>555</v>
      </c>
      <c r="G494" s="99">
        <f t="shared" ref="G494:G496" si="2">SUM(G470,G465,G460,G455,G450,G445,G440,G435,G430,G425,G420,G415,G410,G405,G400,G395,G390,G385,G380,G375,G370,G365,G360,G355,G350,G345,G340,G335,G330,G325,G320,G315,G310,G305,G300,G295,G290,G285,G280,G275,G270,G265,G260,G255,G250,G245,G240,G235,G230,G225,G220,G215,G210,G205,G200,G195,G190,G185,G180,G175,G170,G165,G160,G155,G150,G145,G140,G135,G130,G125,G120,G115,G110,G105,G100,G95,G90,G85,G80,G75,G70,G65,G60,G55,G50,G45,G40,G35,G30,G25,G20,G15,G10)</f>
        <v>15532745.110000001</v>
      </c>
      <c r="H494" s="99">
        <f t="shared" si="0"/>
        <v>11485558.669999996</v>
      </c>
      <c r="I494" s="99">
        <f t="shared" si="0"/>
        <v>0</v>
      </c>
    </row>
    <row r="495" spans="2:11" ht="12.75" customHeight="1" x14ac:dyDescent="0.2">
      <c r="B495" s="119" t="s">
        <v>104</v>
      </c>
      <c r="C495" s="119"/>
      <c r="D495" s="119"/>
      <c r="E495" s="48">
        <f t="shared" si="1"/>
        <v>275</v>
      </c>
      <c r="F495" s="48">
        <f t="shared" si="1"/>
        <v>99</v>
      </c>
      <c r="G495" s="66">
        <f t="shared" si="2"/>
        <v>7265406.4999999991</v>
      </c>
      <c r="H495" s="66">
        <f t="shared" si="0"/>
        <v>1217470.3899999999</v>
      </c>
      <c r="I495" s="66">
        <f t="shared" si="0"/>
        <v>0</v>
      </c>
    </row>
    <row r="496" spans="2:11" ht="12.75" customHeight="1" x14ac:dyDescent="0.2">
      <c r="B496" s="121" t="s">
        <v>105</v>
      </c>
      <c r="C496" s="121"/>
      <c r="D496" s="121"/>
      <c r="E496" s="100">
        <f t="shared" si="1"/>
        <v>10841</v>
      </c>
      <c r="F496" s="100">
        <f>SUM(F472,F467,F462,F457,F452,F447,F442,F437,F432,F427,F422,F417,F412,F407,F402,F397,F392,F387,F382,F377,F372,F367,F362,F357,F352,F347,F342,F337,F332,F327,F322,F317,F312,F307,F302,F297,F292,F287,F282,F277,F272,F267,F262,F257,F252,F247,F242,F237,F232,F227,F222,F217,F212,F207,F202,F197,F192,F187,F182,F177,F172,F167,F162,F157,F152,F147,F142,F137,F132,F127,F122,F117,F112,F107,F102,F97,F92,F87,F82,F77,F72,F67,F62,F57,F52,F47,F42,F37,F32,F27,F22,F17,F12)</f>
        <v>4484</v>
      </c>
      <c r="G496" s="99">
        <f t="shared" si="2"/>
        <v>61746760.650000013</v>
      </c>
      <c r="H496" s="99">
        <f t="shared" si="0"/>
        <v>30735848.250000007</v>
      </c>
      <c r="I496" s="99">
        <f t="shared" si="0"/>
        <v>92482608.899999976</v>
      </c>
      <c r="K496" s="32"/>
    </row>
    <row r="497" spans="2:11" x14ac:dyDescent="0.2">
      <c r="E497" s="33" t="s">
        <v>109</v>
      </c>
      <c r="K497" s="32"/>
    </row>
    <row r="498" spans="2:11" s="47" customFormat="1" ht="18.75" x14ac:dyDescent="0.2">
      <c r="B498" s="120"/>
      <c r="C498" s="120"/>
      <c r="D498" s="120"/>
      <c r="E498" s="120"/>
      <c r="F498" s="120"/>
      <c r="G498" s="120"/>
      <c r="H498" s="120"/>
      <c r="I498" s="120"/>
    </row>
  </sheetData>
  <sheetProtection algorithmName="SHA-512" hashValue="T6Z3a2RfWjgHAw8tfAjDQmLRm6eA914PS/jhEej2GEsw9gyTRuyOGzfHGCoFZ9iG0w71tDAwkBhRfdcoT/jxXw==" saltValue="i/ECnNj5WKNC1NysbyW8Pw==" spinCount="100000" sheet="1" objects="1" scenarios="1"/>
  <mergeCells count="18">
    <mergeCell ref="B1:I1"/>
    <mergeCell ref="F487:F491"/>
    <mergeCell ref="B484:I485"/>
    <mergeCell ref="G487:G491"/>
    <mergeCell ref="H487:H491"/>
    <mergeCell ref="B3:D6"/>
    <mergeCell ref="E3:E7"/>
    <mergeCell ref="F3:F7"/>
    <mergeCell ref="G3:G7"/>
    <mergeCell ref="H3:H7"/>
    <mergeCell ref="I3:I7"/>
    <mergeCell ref="I487:I491"/>
    <mergeCell ref="B493:D493"/>
    <mergeCell ref="B498:I498"/>
    <mergeCell ref="B494:D494"/>
    <mergeCell ref="B495:D495"/>
    <mergeCell ref="E487:E491"/>
    <mergeCell ref="B496:D496"/>
  </mergeCells>
  <printOptions horizontalCentered="1"/>
  <pageMargins left="0.25" right="0.25" top="0.75" bottom="0.75" header="0.3" footer="0.3"/>
  <pageSetup scale="88" fitToHeight="0" orientation="portrait" r:id="rId1"/>
  <headerFooter>
    <oddFooter>&amp;C&amp;P of &amp;N</oddFooter>
  </headerFooter>
  <rowBreaks count="7" manualBreakCount="7">
    <brk id="52" min="1" max="8" man="1"/>
    <brk id="118" min="1" max="8" man="1"/>
    <brk id="183" min="1" max="8" man="1"/>
    <brk id="248" min="1" max="8" man="1"/>
    <brk id="313" min="1" max="8" man="1"/>
    <brk id="378" min="1" max="8" man="1"/>
    <brk id="443" min="1" max="8" man="1"/>
  </rowBreaks>
  <ignoredErrors>
    <ignoredError sqref="E177:F177 E347:F347 E37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2025 Inheritance Taxes Paid</vt:lpstr>
      <vt:lpstr>'2025 Inheritance Taxes Paid'!Print_Area</vt:lpstr>
      <vt:lpstr>'2025 Inheritance Taxes Paid'!Print_Titles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Ganadal, Suvarna</dc:creator>
  <cp:lastModifiedBy>Cruz, Michelle</cp:lastModifiedBy>
  <cp:lastPrinted>2025-08-19T19:02:23Z</cp:lastPrinted>
  <dcterms:created xsi:type="dcterms:W3CDTF">2023-08-14T15:57:19Z</dcterms:created>
  <dcterms:modified xsi:type="dcterms:W3CDTF">2025-08-27T13:38:11Z</dcterms:modified>
</cp:coreProperties>
</file>