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dmin\A_Jo\cathy_gusman\airline_carline2024in2025\aircarrier2ndHalf\"/>
    </mc:Choice>
  </mc:AlternateContent>
  <xr:revisionPtr revIDLastSave="0" documentId="13_ncr:1_{95F2C30B-5D79-48AF-A42F-64DB111C31AB}" xr6:coauthVersionLast="47" xr6:coauthVersionMax="47" xr10:uidLastSave="{00000000-0000-0000-0000-000000000000}"/>
  <bookViews>
    <workbookView xWindow="28680" yWindow="-120" windowWidth="29040" windowHeight="15720" xr2:uid="{ED6743B2-2E35-47DB-BAB7-3FFB65780E61}"/>
  </bookViews>
  <sheets>
    <sheet name="2nd half" sheetId="1" r:id="rId1"/>
  </sheets>
  <externalReferences>
    <externalReference r:id="rId2"/>
  </externalReferences>
  <definedNames>
    <definedName name="_xlnm.Database">#REF!</definedName>
    <definedName name="_xlnm.Print_Area" localSheetId="0">'2nd half'!$A$8:$E$104</definedName>
    <definedName name="_xlnm.Print_Titles" localSheetId="0">'2nd half'!$1:$7</definedName>
    <definedName name="wrn.avgrat._.exhibts." hidden="1">{#N/A,#N/A,FALSE,"COVPG";#N/A,#N/A,FALSE,"avgrat ex1";#N/A,#N/A,FALSE,"comp1314 ex2a pg2";#N/A,#N/A,FALSE,"comp1314 ex2a pg3";#N/A,#N/A,FALSE,"ARRAYTAX ex2b";#N/A,#N/A,FALSE,"ARRAYVAL ex2c";#N/A,#N/A,FALSE,"ARRAYRATE ex2d";#N/A,#N/A,FALSE,"2014arraytxdol ex3a";#N/A,#N/A,FALSE,"2014arrayval ex3b";#N/A,#N/A,FALSE,"2014arrayrate ex3c";#N/A,#N/A,FALSE,"history92to14 ex4a";#N/A,#N/A,FALSE,"04to14tax ex4b pg11";#N/A,#N/A,FALSE,"04to14tax ex4b pg12";#N/A,#N/A,FALSE,"04to14val ex4c pg13";#N/A,#N/A,FALSE,"04to14val ex4c pg14";#N/A,#N/A,FALSE,"04to14rate ex4d pg15";#N/A,#N/A,FALSE,"04to14rate ex4d pg16";#N/A,#N/A,FALSE,"04to14taxarray ex4e pg17";#N/A,#N/A,FALSE,"04to14taxarray ex4e pg18";#N/A,#N/A,FALSE,"compbndnb ex5 pg 19";#N/A,#N/A,FALSE,"compbndnb ex5 pg 20"}</definedName>
    <definedName name="wrn.handoutpkg." localSheetId="0" hidden="1">{#N/A,#N/A,FALSE,"COVPG";#N/A,#N/A,FALSE,"avgrat2005";#N/A,#N/A,FALSE,"comp0405bycnty";#N/A,#N/A,FALSE,"ARRAYTAX";#N/A,#N/A,FALSE,"ARRAYVAL";#N/A,#N/A,FALSE,"ARRAYRATE";#N/A,#N/A,FALSE,"2005arraytxdol";#N/A,#N/A,FALSE,"2005arrayval";#N/A,#N/A,FALSE,"2005arrayrate";#N/A,#N/A,FALSE,"history97to05";#N/A,#N/A,FALSE,"97to05tax";#N/A,#N/A,FALSE,"97to05val";#N/A,#N/A,FALSE,"97to05rate";#N/A,#N/A,FALSE,"97to05taxarray";#N/A,#N/A,FALSE,"compbndnb"}</definedName>
    <definedName name="wrn.handoutpkg." hidden="1">{#N/A,#N/A,FALSE,"COVPG";#N/A,#N/A,FALSE,"avgrat2005";#N/A,#N/A,FALSE,"comp0405bycnty";#N/A,#N/A,FALSE,"ARRAYTAX";#N/A,#N/A,FALSE,"ARRAYVAL";#N/A,#N/A,FALSE,"ARRAYRATE";#N/A,#N/A,FALSE,"2005arraytxdol";#N/A,#N/A,FALSE,"2005arrayval";#N/A,#N/A,FALSE,"2005arrayrate";#N/A,#N/A,FALSE,"history97to05";#N/A,#N/A,FALSE,"97to05tax";#N/A,#N/A,FALSE,"97to05val";#N/A,#N/A,FALSE,"97to05rate";#N/A,#N/A,FALSE,"97to05taxarray";#N/A,#N/A,FALSE,"compbndn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101" i="1" l="1"/>
  <c r="D13" i="1" s="1"/>
  <c r="E58" i="1" l="1"/>
  <c r="E28" i="1"/>
  <c r="D44" i="1"/>
  <c r="D26" i="1"/>
  <c r="E25" i="1"/>
  <c r="E38" i="1"/>
  <c r="D70" i="1"/>
  <c r="D56" i="1"/>
  <c r="E37" i="1"/>
  <c r="E29" i="1"/>
  <c r="D76" i="1"/>
  <c r="E9" i="1"/>
  <c r="D58" i="1"/>
  <c r="E53" i="1"/>
  <c r="D67" i="1"/>
  <c r="E66" i="1"/>
  <c r="E85" i="1"/>
  <c r="D71" i="1"/>
  <c r="E57" i="1"/>
  <c r="E11" i="1"/>
  <c r="D41" i="1"/>
  <c r="E64" i="1"/>
  <c r="D24" i="1"/>
  <c r="E89" i="1"/>
  <c r="E83" i="1"/>
  <c r="E44" i="1"/>
  <c r="D19" i="1"/>
  <c r="E39" i="1"/>
  <c r="E80" i="1"/>
  <c r="E79" i="1"/>
  <c r="D16" i="1"/>
  <c r="D79" i="1"/>
  <c r="D29" i="1"/>
  <c r="D9" i="1"/>
  <c r="D92" i="1"/>
  <c r="D46" i="1"/>
  <c r="D48" i="1"/>
  <c r="D99" i="1"/>
  <c r="E78" i="1"/>
  <c r="E34" i="1"/>
  <c r="E24" i="1"/>
  <c r="D69" i="1"/>
  <c r="D36" i="1"/>
  <c r="D38" i="1"/>
  <c r="D57" i="1"/>
  <c r="D28" i="1"/>
  <c r="E42" i="1"/>
  <c r="E52" i="1"/>
  <c r="E50" i="1"/>
  <c r="D8" i="1"/>
  <c r="E16" i="1"/>
  <c r="D75" i="1"/>
  <c r="D47" i="1"/>
  <c r="E13" i="1"/>
  <c r="E30" i="1"/>
  <c r="E93" i="1"/>
  <c r="D30" i="1"/>
  <c r="D93" i="1"/>
  <c r="D51" i="1"/>
  <c r="D12" i="1"/>
  <c r="E65" i="1"/>
  <c r="E15" i="1"/>
  <c r="E70" i="1"/>
  <c r="E71" i="1"/>
  <c r="E92" i="1"/>
  <c r="E56" i="1"/>
  <c r="D85" i="1"/>
  <c r="D42" i="1"/>
  <c r="D55" i="1"/>
  <c r="E36" i="1"/>
  <c r="D37" i="1"/>
  <c r="D43" i="1"/>
  <c r="D27" i="1"/>
  <c r="E8" i="1"/>
  <c r="D97" i="1"/>
  <c r="E61" i="1"/>
  <c r="E63" i="1"/>
  <c r="E49" i="1"/>
  <c r="E35" i="1"/>
  <c r="E21" i="1"/>
  <c r="E96" i="1"/>
  <c r="D91" i="1"/>
  <c r="D77" i="1"/>
  <c r="D63" i="1"/>
  <c r="D49" i="1"/>
  <c r="D35" i="1"/>
  <c r="D21" i="1"/>
  <c r="E87" i="1"/>
  <c r="E45" i="1"/>
  <c r="E17" i="1"/>
  <c r="E73" i="1"/>
  <c r="E59" i="1"/>
  <c r="E31" i="1"/>
  <c r="D87" i="1"/>
  <c r="D73" i="1"/>
  <c r="E68" i="1"/>
  <c r="E54" i="1"/>
  <c r="D45" i="1"/>
  <c r="E40" i="1"/>
  <c r="D31" i="1"/>
  <c r="E82" i="1"/>
  <c r="D59" i="1"/>
  <c r="D17" i="1"/>
  <c r="E26" i="1"/>
  <c r="E12" i="1"/>
  <c r="E69" i="1"/>
  <c r="E33" i="1"/>
  <c r="E90" i="1"/>
  <c r="D14" i="1"/>
  <c r="D82" i="1"/>
  <c r="E91" i="1"/>
  <c r="D20" i="1"/>
  <c r="E48" i="1"/>
  <c r="D65" i="1"/>
  <c r="D68" i="1"/>
  <c r="E99" i="1"/>
  <c r="E41" i="1"/>
  <c r="E77" i="1"/>
  <c r="D94" i="1"/>
  <c r="D25" i="1"/>
  <c r="E60" i="1"/>
  <c r="D81" i="1"/>
  <c r="E22" i="1"/>
  <c r="E74" i="1"/>
  <c r="E81" i="1"/>
  <c r="E98" i="1"/>
  <c r="E100" i="1"/>
  <c r="D40" i="1"/>
  <c r="D96" i="1"/>
  <c r="D84" i="1"/>
  <c r="D23" i="1"/>
  <c r="E95" i="1"/>
  <c r="D54" i="1"/>
  <c r="E76" i="1"/>
  <c r="E46" i="1"/>
  <c r="E47" i="1"/>
  <c r="D88" i="1"/>
  <c r="D95" i="1"/>
  <c r="D80" i="1"/>
  <c r="E51" i="1"/>
  <c r="E27" i="1"/>
  <c r="E23" i="1"/>
  <c r="D50" i="1"/>
  <c r="D74" i="1"/>
  <c r="E75" i="1"/>
  <c r="D78" i="1"/>
  <c r="E19" i="1"/>
  <c r="E55" i="1"/>
  <c r="D11" i="1"/>
  <c r="D100" i="1"/>
  <c r="D66" i="1"/>
  <c r="D64" i="1"/>
  <c r="D22" i="1"/>
  <c r="E88" i="1"/>
  <c r="D86" i="1"/>
  <c r="D10" i="1"/>
  <c r="E97" i="1"/>
  <c r="E43" i="1"/>
  <c r="D15" i="1"/>
  <c r="E10" i="1"/>
  <c r="D33" i="1"/>
  <c r="E20" i="1"/>
  <c r="E32" i="1"/>
  <c r="D39" i="1"/>
  <c r="D32" i="1"/>
  <c r="D90" i="1"/>
  <c r="D60" i="1"/>
  <c r="D72" i="1"/>
  <c r="D62" i="1"/>
  <c r="D89" i="1"/>
  <c r="E86" i="1"/>
  <c r="E94" i="1"/>
  <c r="D98" i="1"/>
  <c r="D83" i="1"/>
  <c r="E67" i="1"/>
  <c r="D34" i="1"/>
  <c r="D61" i="1"/>
  <c r="E18" i="1"/>
  <c r="E72" i="1"/>
  <c r="D52" i="1"/>
  <c r="D53" i="1"/>
  <c r="E84" i="1"/>
  <c r="E14" i="1"/>
  <c r="E62" i="1"/>
  <c r="D18" i="1"/>
  <c r="D101" i="1" l="1"/>
  <c r="E101" i="1"/>
</calcChain>
</file>

<file path=xl/sharedStrings.xml><?xml version="1.0" encoding="utf-8"?>
<sst xmlns="http://schemas.openxmlformats.org/spreadsheetml/2006/main" count="108" uniqueCount="108">
  <si>
    <t>Nebraska Department of Revenue, Property Assessment Division</t>
  </si>
  <si>
    <t>Tax Year 2024 Air Carrier Tax Distribution -- Second Half in 2025</t>
  </si>
  <si>
    <r>
      <t xml:space="preserve">Pursuant to Neb. Rev. Stat. </t>
    </r>
    <r>
      <rPr>
        <sz val="8"/>
        <rFont val="Calibri"/>
        <family val="2"/>
      </rPr>
      <t>§</t>
    </r>
    <r>
      <rPr>
        <sz val="8"/>
        <rFont val="Arial"/>
        <family val="2"/>
      </rPr>
      <t xml:space="preserve"> 77-1250 air carrier tax is distribute to credit of county general fund, based on</t>
    </r>
  </si>
  <si>
    <t>statutory formula of county total taxes levied vs state total taxes levied per 2024 Certificate of Taxes Levied</t>
  </si>
  <si>
    <t xml:space="preserve">Total Property </t>
  </si>
  <si>
    <t>%Cnty of</t>
  </si>
  <si>
    <t>2nd Half Air Carrier</t>
  </si>
  <si>
    <t>CO#</t>
  </si>
  <si>
    <t>County Name</t>
  </si>
  <si>
    <t>Taxes Levied</t>
  </si>
  <si>
    <t>State Total</t>
  </si>
  <si>
    <t>Tax Distribution</t>
  </si>
  <si>
    <t>ADAMS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</si>
  <si>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</si>
  <si>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</si>
  <si>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</si>
  <si>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</si>
  <si>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</si>
  <si>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</si>
  <si>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</si>
  <si>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</si>
  <si>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</si>
  <si>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</si>
  <si>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</si>
  <si>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</si>
  <si>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</si>
  <si>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</si>
  <si>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</si>
  <si>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</si>
  <si>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</si>
  <si>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</si>
  <si>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</si>
  <si>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</si>
  <si>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</si>
  <si>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</si>
  <si>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</si>
  <si>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</si>
  <si>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</si>
  <si>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</si>
  <si>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</si>
  <si>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</si>
  <si>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</si>
  <si>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</si>
  <si>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</si>
  <si>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</si>
  <si>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</si>
  <si>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</si>
  <si>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</si>
  <si>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</si>
  <si>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</si>
  <si>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</si>
  <si>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</si>
  <si>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</si>
  <si>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</si>
  <si>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</si>
  <si>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</si>
  <si>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</si>
  <si>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</si>
  <si>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</si>
  <si>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</si>
  <si>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</si>
  <si>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</si>
  <si>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</si>
  <si>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</si>
  <si>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</si>
  <si>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</si>
  <si>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</si>
  <si>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</si>
  <si>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</si>
  <si>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</si>
  <si>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</si>
  <si>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MCPHERSON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</si>
  <si>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</si>
  <si>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</si>
  <si>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</si>
  <si>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</si>
  <si>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</si>
  <si>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</si>
  <si>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</si>
  <si>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</si>
  <si>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</si>
  <si>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</si>
  <si>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</si>
  <si>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</si>
  <si>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</si>
  <si>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</si>
  <si>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</si>
  <si>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</si>
  <si>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</si>
  <si>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</si>
  <si>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</si>
  <si>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</si>
  <si>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</si>
  <si>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</si>
  <si>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</si>
  <si>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</si>
  <si>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</si>
  <si>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</si>
  <si>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</si>
  <si>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</si>
  <si>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</si>
  <si>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</si>
  <si>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</si>
  <si>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</si>
  <si>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</si>
  <si>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>STATE TOTALS</t>
  </si>
  <si>
    <t>2nd Half Distribution Date:</t>
  </si>
  <si>
    <t>Entered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</si>
</sst>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0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0" fontId="1" fillId="0" borderId="0" xfId="2"/>
    <xf numFmtId="0" fontId="3" fillId="0" borderId="0" xfId="1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4" fontId="2" fillId="0" borderId="0" xfId="2" applyNumberFormat="1" applyFont="1" applyAlignment="1">
      <alignment horizontal="centerContinuous"/>
    </xf>
    <xf numFmtId="0" fontId="2" fillId="0" borderId="1" xfId="2" applyFont="1" applyBorder="1" applyAlignment="1">
      <alignment horizontal="center"/>
    </xf>
    <xf numFmtId="4" fontId="2" fillId="0" borderId="1" xfId="2" applyNumberFormat="1" applyFont="1" applyBorder="1" applyAlignment="1">
      <alignment horizontal="center"/>
    </xf>
    <xf numFmtId="4" fontId="5" fillId="0" borderId="1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left"/>
    </xf>
    <xf numFmtId="4" fontId="2" fillId="0" borderId="2" xfId="2" applyNumberFormat="1" applyFont="1" applyBorder="1" applyAlignment="1">
      <alignment horizontal="center"/>
    </xf>
    <xf numFmtId="4" fontId="5" fillId="0" borderId="2" xfId="2" applyNumberFormat="1" applyFont="1" applyBorder="1" applyAlignment="1">
      <alignment horizontal="center"/>
    </xf>
    <xf numFmtId="0" fontId="1" fillId="0" borderId="3" xfId="2" applyBorder="1"/>
    <xf numFmtId="164" fontId="1" fillId="0" borderId="3" xfId="3" applyNumberFormat="1" applyBorder="1"/>
    <xf numFmtId="165" fontId="6" fillId="0" borderId="3" xfId="0" applyNumberFormat="1" applyFont="1" applyBorder="1"/>
    <xf numFmtId="4" fontId="0" fillId="0" borderId="3" xfId="0" applyNumberFormat="1" applyBorder="1"/>
    <xf numFmtId="0" fontId="1" fillId="0" borderId="4" xfId="2" applyBorder="1"/>
    <xf numFmtId="0" fontId="2" fillId="0" borderId="4" xfId="2" applyFont="1" applyBorder="1"/>
    <xf numFmtId="164" fontId="2" fillId="0" borderId="4" xfId="3" applyNumberFormat="1" applyFont="1" applyBorder="1"/>
    <xf numFmtId="165" fontId="6" fillId="0" borderId="4" xfId="0" applyNumberFormat="1" applyFont="1" applyBorder="1"/>
    <xf numFmtId="4" fontId="2" fillId="0" borderId="4" xfId="2" applyNumberFormat="1" applyFont="1" applyBorder="1"/>
    <xf numFmtId="4" fontId="1" fillId="0" borderId="0" xfId="2" applyNumberFormat="1"/>
    <xf numFmtId="14" fontId="1" fillId="0" borderId="3" xfId="2" applyNumberFormat="1" applyFont="1" applyBorder="1" applyAlignment="1">
      <alignment horizontal="center"/>
    </xf>
    <xf numFmtId="4" fontId="7" fillId="0" borderId="0" xfId="0" applyNumberFormat="1" applyFont="1"/>
  </cellXfs>
  <cellStyles count="4">
    <cellStyle name="Normal" xfId="0" builtinId="0"/>
    <cellStyle name="Normal 3" xfId="3" xr:uid="{200F6CB3-030B-41DA-BBE2-B93B7276D7E1}"/>
    <cellStyle name="Normal_Air 05 distrib in 2006" xfId="1" xr:uid="{991C3454-0104-4866-AFE7-ED90E6114374}"/>
    <cellStyle name="Normal_Air 06 distrib in 2007" xfId="2" xr:uid="{42CC7528-B1CA-4E16-A10D-B608FDBD0B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(T)%20Property\WAIR\Air2025\Distribution_Aircarrier\AirCarrier_2024_distrib_in_2025_second%20half.xls" TargetMode="External"/><Relationship Id="rId1" Type="http://schemas.openxmlformats.org/officeDocument/2006/relationships/externalLinkPath" Target="file:///T:\(T)%20Property\WAIR\Air2025\Distribution_Aircarrier\AirCarrier_2024_distrib_in_2025_second%20hal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st half"/>
      <sheetName val="2nd half"/>
      <sheetName val="1st &amp; 2nd half together"/>
      <sheetName val="avgratCY"/>
    </sheetNames>
    <sheetDataSet>
      <sheetData sheetId="0"/>
      <sheetData sheetId="1"/>
      <sheetData sheetId="2"/>
      <sheetData sheetId="3">
        <row r="7">
          <cell r="A7">
            <v>1</v>
          </cell>
          <cell r="B7" t="str">
            <v>ADAMS</v>
          </cell>
          <cell r="C7">
            <v>5169605558</v>
          </cell>
          <cell r="D7">
            <v>75637359.920000002</v>
          </cell>
        </row>
        <row r="8">
          <cell r="A8">
            <v>2</v>
          </cell>
          <cell r="B8" t="str">
            <v>ANTELOPE</v>
          </cell>
          <cell r="C8">
            <v>3001925850</v>
          </cell>
          <cell r="D8">
            <v>31064987.829999998</v>
          </cell>
        </row>
        <row r="9">
          <cell r="A9">
            <v>3</v>
          </cell>
          <cell r="B9" t="str">
            <v>ARTHUR</v>
          </cell>
          <cell r="C9">
            <v>284736179</v>
          </cell>
          <cell r="D9">
            <v>3138833.56</v>
          </cell>
        </row>
        <row r="10">
          <cell r="A10">
            <v>4</v>
          </cell>
          <cell r="B10" t="str">
            <v>BANNER</v>
          </cell>
          <cell r="C10">
            <v>312953746</v>
          </cell>
          <cell r="D10">
            <v>4229030.38</v>
          </cell>
        </row>
        <row r="11">
          <cell r="A11">
            <v>5</v>
          </cell>
          <cell r="B11" t="str">
            <v>BLAINE</v>
          </cell>
          <cell r="C11">
            <v>360015450</v>
          </cell>
          <cell r="D11">
            <v>3241104.02</v>
          </cell>
        </row>
        <row r="12">
          <cell r="A12">
            <v>6</v>
          </cell>
          <cell r="B12" t="str">
            <v>BOONE</v>
          </cell>
          <cell r="C12">
            <v>3175371571</v>
          </cell>
          <cell r="D12">
            <v>23470574.100000001</v>
          </cell>
        </row>
        <row r="13">
          <cell r="A13">
            <v>7</v>
          </cell>
          <cell r="B13" t="str">
            <v>BOX BUTTE</v>
          </cell>
          <cell r="C13">
            <v>1697916047</v>
          </cell>
          <cell r="D13">
            <v>25492420.399999999</v>
          </cell>
        </row>
        <row r="14">
          <cell r="A14">
            <v>8</v>
          </cell>
          <cell r="B14" t="str">
            <v>BOYD</v>
          </cell>
          <cell r="C14">
            <v>702558784</v>
          </cell>
          <cell r="D14">
            <v>7371680.1600000001</v>
          </cell>
        </row>
        <row r="15">
          <cell r="A15">
            <v>9</v>
          </cell>
          <cell r="B15" t="str">
            <v>BROWN</v>
          </cell>
          <cell r="C15">
            <v>1081258567</v>
          </cell>
          <cell r="D15">
            <v>12203803.34</v>
          </cell>
        </row>
        <row r="16">
          <cell r="A16">
            <v>10</v>
          </cell>
          <cell r="B16" t="str">
            <v>BUFFALO</v>
          </cell>
          <cell r="C16">
            <v>7855766173</v>
          </cell>
          <cell r="D16">
            <v>126500967.91</v>
          </cell>
        </row>
        <row r="17">
          <cell r="A17">
            <v>11</v>
          </cell>
          <cell r="B17" t="str">
            <v>BURT</v>
          </cell>
          <cell r="C17">
            <v>2326425808</v>
          </cell>
          <cell r="D17">
            <v>30801364.579999998</v>
          </cell>
        </row>
        <row r="18">
          <cell r="A18">
            <v>12</v>
          </cell>
          <cell r="B18" t="str">
            <v>BUTLER</v>
          </cell>
          <cell r="C18">
            <v>2867195690</v>
          </cell>
          <cell r="D18">
            <v>33191318.260000002</v>
          </cell>
        </row>
        <row r="19">
          <cell r="A19">
            <v>13</v>
          </cell>
          <cell r="B19" t="str">
            <v>CASS</v>
          </cell>
          <cell r="C19">
            <v>4691687825</v>
          </cell>
          <cell r="D19">
            <v>80740555.510000005</v>
          </cell>
        </row>
        <row r="20">
          <cell r="A20">
            <v>14</v>
          </cell>
          <cell r="B20" t="str">
            <v>CEDAR</v>
          </cell>
          <cell r="C20">
            <v>3168306048</v>
          </cell>
          <cell r="D20">
            <v>31445511.260000002</v>
          </cell>
        </row>
        <row r="21">
          <cell r="A21">
            <v>15</v>
          </cell>
          <cell r="B21" t="str">
            <v>CHASE</v>
          </cell>
          <cell r="C21">
            <v>1696155596</v>
          </cell>
          <cell r="D21">
            <v>15958680.460000001</v>
          </cell>
        </row>
        <row r="22">
          <cell r="A22">
            <v>16</v>
          </cell>
          <cell r="B22" t="str">
            <v>CHERRY</v>
          </cell>
          <cell r="C22">
            <v>2795250119</v>
          </cell>
          <cell r="D22">
            <v>22568645.280000001</v>
          </cell>
        </row>
        <row r="23">
          <cell r="A23">
            <v>17</v>
          </cell>
          <cell r="B23" t="str">
            <v>CHEYENNE</v>
          </cell>
          <cell r="C23">
            <v>1529559830</v>
          </cell>
          <cell r="D23">
            <v>26742831.379999999</v>
          </cell>
        </row>
        <row r="24">
          <cell r="A24">
            <v>18</v>
          </cell>
          <cell r="B24" t="str">
            <v>CLAY</v>
          </cell>
          <cell r="C24">
            <v>2513711641</v>
          </cell>
          <cell r="D24">
            <v>28345266.640000001</v>
          </cell>
        </row>
        <row r="25">
          <cell r="A25">
            <v>19</v>
          </cell>
          <cell r="B25" t="str">
            <v>COLFAX</v>
          </cell>
          <cell r="C25">
            <v>2501058415</v>
          </cell>
          <cell r="D25">
            <v>33058285.399999999</v>
          </cell>
        </row>
        <row r="26">
          <cell r="A26">
            <v>20</v>
          </cell>
          <cell r="B26" t="str">
            <v>CUMING</v>
          </cell>
          <cell r="C26">
            <v>3374571306</v>
          </cell>
          <cell r="D26">
            <v>31658311.84</v>
          </cell>
        </row>
        <row r="27">
          <cell r="A27">
            <v>21</v>
          </cell>
          <cell r="B27" t="str">
            <v>CUSTER</v>
          </cell>
          <cell r="C27">
            <v>3680480391</v>
          </cell>
          <cell r="D27">
            <v>43520703.299999997</v>
          </cell>
        </row>
        <row r="28">
          <cell r="A28">
            <v>22</v>
          </cell>
          <cell r="B28" t="str">
            <v>DAKOTA</v>
          </cell>
          <cell r="C28">
            <v>2712636709</v>
          </cell>
          <cell r="D28">
            <v>38573505.460000001</v>
          </cell>
        </row>
        <row r="29">
          <cell r="A29">
            <v>23</v>
          </cell>
          <cell r="B29" t="str">
            <v>DAWES</v>
          </cell>
          <cell r="C29">
            <v>1204905740</v>
          </cell>
          <cell r="D29">
            <v>18496045.66</v>
          </cell>
        </row>
        <row r="30">
          <cell r="A30">
            <v>24</v>
          </cell>
          <cell r="B30" t="str">
            <v>DAWSON</v>
          </cell>
          <cell r="C30">
            <v>4245164202</v>
          </cell>
          <cell r="D30">
            <v>61823189.060000002</v>
          </cell>
        </row>
        <row r="31">
          <cell r="A31">
            <v>25</v>
          </cell>
          <cell r="B31" t="str">
            <v>DEUEL</v>
          </cell>
          <cell r="C31">
            <v>485232299</v>
          </cell>
          <cell r="D31">
            <v>6503335.3799999999</v>
          </cell>
        </row>
        <row r="32">
          <cell r="A32">
            <v>26</v>
          </cell>
          <cell r="B32" t="str">
            <v>DIXON</v>
          </cell>
          <cell r="C32">
            <v>1969630280</v>
          </cell>
          <cell r="D32">
            <v>23069439.379999999</v>
          </cell>
        </row>
        <row r="33">
          <cell r="A33">
            <v>27</v>
          </cell>
          <cell r="B33" t="str">
            <v>DODGE</v>
          </cell>
          <cell r="C33">
            <v>6311522302</v>
          </cell>
          <cell r="D33">
            <v>84905900.599999994</v>
          </cell>
        </row>
        <row r="34">
          <cell r="A34">
            <v>28</v>
          </cell>
          <cell r="B34" t="str">
            <v>DOUGLAS</v>
          </cell>
          <cell r="C34">
            <v>69670299230</v>
          </cell>
          <cell r="D34">
            <v>1425565054.77</v>
          </cell>
        </row>
        <row r="35">
          <cell r="A35">
            <v>29</v>
          </cell>
          <cell r="B35" t="str">
            <v>DUNDY</v>
          </cell>
          <cell r="C35">
            <v>1009668452</v>
          </cell>
          <cell r="D35">
            <v>10040981.060000001</v>
          </cell>
        </row>
        <row r="36">
          <cell r="A36">
            <v>30</v>
          </cell>
          <cell r="B36" t="str">
            <v>FILLMORE</v>
          </cell>
          <cell r="C36">
            <v>2801575116</v>
          </cell>
          <cell r="D36">
            <v>27472762.59</v>
          </cell>
        </row>
        <row r="37">
          <cell r="A37">
            <v>31</v>
          </cell>
          <cell r="B37" t="str">
            <v>FRANKLIN</v>
          </cell>
          <cell r="C37">
            <v>1145565804</v>
          </cell>
          <cell r="D37">
            <v>14318956.039999999</v>
          </cell>
        </row>
        <row r="38">
          <cell r="A38">
            <v>32</v>
          </cell>
          <cell r="B38" t="str">
            <v>FRONTIER</v>
          </cell>
          <cell r="C38">
            <v>1102831611</v>
          </cell>
          <cell r="D38">
            <v>13249863.68</v>
          </cell>
        </row>
        <row r="39">
          <cell r="A39">
            <v>33</v>
          </cell>
          <cell r="B39" t="str">
            <v>FURNAS</v>
          </cell>
          <cell r="C39">
            <v>1279751957</v>
          </cell>
          <cell r="D39">
            <v>15617611.939999999</v>
          </cell>
        </row>
        <row r="40">
          <cell r="A40">
            <v>34</v>
          </cell>
          <cell r="B40" t="str">
            <v>GAGE</v>
          </cell>
          <cell r="C40">
            <v>4208624411</v>
          </cell>
          <cell r="D40">
            <v>58205153.799999997</v>
          </cell>
        </row>
        <row r="41">
          <cell r="A41">
            <v>35</v>
          </cell>
          <cell r="B41" t="str">
            <v>GARDEN</v>
          </cell>
          <cell r="C41">
            <v>900935387</v>
          </cell>
          <cell r="D41">
            <v>9127187.2799999993</v>
          </cell>
        </row>
        <row r="42">
          <cell r="A42">
            <v>36</v>
          </cell>
          <cell r="B42" t="str">
            <v>GARFIELD</v>
          </cell>
          <cell r="C42">
            <v>570001943</v>
          </cell>
          <cell r="D42">
            <v>7812767.7599999998</v>
          </cell>
        </row>
        <row r="43">
          <cell r="A43">
            <v>37</v>
          </cell>
          <cell r="B43" t="str">
            <v>GOSPER</v>
          </cell>
          <cell r="C43">
            <v>1102018968</v>
          </cell>
          <cell r="D43">
            <v>10907389.050000001</v>
          </cell>
        </row>
        <row r="44">
          <cell r="A44">
            <v>38</v>
          </cell>
          <cell r="B44" t="str">
            <v>GRANT</v>
          </cell>
          <cell r="C44">
            <v>411577968</v>
          </cell>
          <cell r="D44">
            <v>2797121.34</v>
          </cell>
        </row>
        <row r="45">
          <cell r="A45">
            <v>39</v>
          </cell>
          <cell r="B45" t="str">
            <v>GREELEY</v>
          </cell>
          <cell r="C45">
            <v>1142224102</v>
          </cell>
          <cell r="D45">
            <v>12107897.16</v>
          </cell>
        </row>
        <row r="46">
          <cell r="A46">
            <v>40</v>
          </cell>
          <cell r="B46" t="str">
            <v>HALL</v>
          </cell>
          <cell r="C46">
            <v>7517966345</v>
          </cell>
          <cell r="D46">
            <v>124950024.93000001</v>
          </cell>
        </row>
        <row r="47">
          <cell r="A47">
            <v>41</v>
          </cell>
          <cell r="B47" t="str">
            <v>HAMILTON</v>
          </cell>
          <cell r="C47">
            <v>3811026017</v>
          </cell>
          <cell r="D47">
            <v>37578170.060000002</v>
          </cell>
        </row>
        <row r="48">
          <cell r="A48">
            <v>42</v>
          </cell>
          <cell r="B48" t="str">
            <v>HARLAN</v>
          </cell>
          <cell r="C48">
            <v>1360353588</v>
          </cell>
          <cell r="D48">
            <v>15378774.310000001</v>
          </cell>
        </row>
        <row r="49">
          <cell r="A49">
            <v>43</v>
          </cell>
          <cell r="B49" t="str">
            <v>HAYES</v>
          </cell>
          <cell r="C49">
            <v>609751682</v>
          </cell>
          <cell r="D49">
            <v>6094268.7400000002</v>
          </cell>
        </row>
        <row r="50">
          <cell r="A50">
            <v>44</v>
          </cell>
          <cell r="B50" t="str">
            <v>HITCHCOCK</v>
          </cell>
          <cell r="C50">
            <v>859613742</v>
          </cell>
          <cell r="D50">
            <v>10344924.66</v>
          </cell>
        </row>
        <row r="51">
          <cell r="A51">
            <v>45</v>
          </cell>
          <cell r="B51" t="str">
            <v>HOLT</v>
          </cell>
          <cell r="C51">
            <v>3509797568</v>
          </cell>
          <cell r="D51">
            <v>41787857.219999999</v>
          </cell>
        </row>
        <row r="52">
          <cell r="A52">
            <v>46</v>
          </cell>
          <cell r="B52" t="str">
            <v>HOOKER</v>
          </cell>
          <cell r="C52">
            <v>442100594</v>
          </cell>
          <cell r="D52">
            <v>3275475.58</v>
          </cell>
        </row>
        <row r="53">
          <cell r="A53">
            <v>47</v>
          </cell>
          <cell r="B53" t="str">
            <v>HOWARD</v>
          </cell>
          <cell r="C53">
            <v>1616729213</v>
          </cell>
          <cell r="D53">
            <v>19767115.600000001</v>
          </cell>
        </row>
        <row r="54">
          <cell r="A54">
            <v>48</v>
          </cell>
          <cell r="B54" t="str">
            <v>JEFFERSON</v>
          </cell>
          <cell r="C54">
            <v>2326384000</v>
          </cell>
          <cell r="D54">
            <v>29362874.66</v>
          </cell>
        </row>
        <row r="55">
          <cell r="A55">
            <v>49</v>
          </cell>
          <cell r="B55" t="str">
            <v>JOHNSON</v>
          </cell>
          <cell r="C55">
            <v>1177456807</v>
          </cell>
          <cell r="D55">
            <v>15562667.470000001</v>
          </cell>
        </row>
        <row r="56">
          <cell r="A56">
            <v>50</v>
          </cell>
          <cell r="B56" t="str">
            <v>KEARNEY</v>
          </cell>
          <cell r="C56">
            <v>2361982116</v>
          </cell>
          <cell r="D56">
            <v>28829803.920000002</v>
          </cell>
        </row>
        <row r="57">
          <cell r="A57">
            <v>51</v>
          </cell>
          <cell r="B57" t="str">
            <v>KEITH</v>
          </cell>
          <cell r="C57">
            <v>2487732370</v>
          </cell>
          <cell r="D57">
            <v>27022795.609999999</v>
          </cell>
        </row>
        <row r="58">
          <cell r="A58">
            <v>52</v>
          </cell>
          <cell r="B58" t="str">
            <v>KEYA PAHA</v>
          </cell>
          <cell r="C58">
            <v>594339790</v>
          </cell>
          <cell r="D58">
            <v>4048516.1</v>
          </cell>
        </row>
        <row r="59">
          <cell r="A59">
            <v>53</v>
          </cell>
          <cell r="B59" t="str">
            <v>KIMBALL</v>
          </cell>
          <cell r="C59">
            <v>938561079</v>
          </cell>
          <cell r="D59">
            <v>13731635.17</v>
          </cell>
        </row>
        <row r="60">
          <cell r="A60">
            <v>54</v>
          </cell>
          <cell r="B60" t="str">
            <v>KNOX</v>
          </cell>
          <cell r="C60">
            <v>2930879810</v>
          </cell>
          <cell r="D60">
            <v>29896875.18</v>
          </cell>
        </row>
        <row r="61">
          <cell r="A61">
            <v>55</v>
          </cell>
          <cell r="B61" t="str">
            <v>LANCASTER</v>
          </cell>
          <cell r="C61">
            <v>42931645058</v>
          </cell>
          <cell r="D61">
            <v>730372710.76999998</v>
          </cell>
        </row>
        <row r="62">
          <cell r="A62">
            <v>56</v>
          </cell>
          <cell r="B62" t="str">
            <v>LINCOLN</v>
          </cell>
          <cell r="C62">
            <v>6241200093</v>
          </cell>
          <cell r="D62">
            <v>90896318.900000006</v>
          </cell>
        </row>
        <row r="63">
          <cell r="A63">
            <v>57</v>
          </cell>
          <cell r="B63" t="str">
            <v>LOGAN</v>
          </cell>
          <cell r="C63">
            <v>396545529</v>
          </cell>
          <cell r="D63">
            <v>4358643.62</v>
          </cell>
        </row>
        <row r="64">
          <cell r="A64">
            <v>58</v>
          </cell>
          <cell r="B64" t="str">
            <v>LOUP</v>
          </cell>
          <cell r="C64">
            <v>378191448</v>
          </cell>
          <cell r="D64">
            <v>3562632.24</v>
          </cell>
        </row>
        <row r="65">
          <cell r="A65">
            <v>59</v>
          </cell>
          <cell r="B65" t="str">
            <v>MADISON</v>
          </cell>
          <cell r="C65">
            <v>5731995985</v>
          </cell>
          <cell r="D65">
            <v>80574592.659999996</v>
          </cell>
        </row>
        <row r="66">
          <cell r="A66">
            <v>60</v>
          </cell>
          <cell r="B66" t="str">
            <v>MCPHERSON</v>
          </cell>
          <cell r="C66">
            <v>393635513</v>
          </cell>
          <cell r="D66">
            <v>3946384.8</v>
          </cell>
        </row>
        <row r="67">
          <cell r="A67">
            <v>61</v>
          </cell>
          <cell r="B67" t="str">
            <v>MERRICK</v>
          </cell>
          <cell r="C67">
            <v>2239332359</v>
          </cell>
          <cell r="D67">
            <v>25970209.219999999</v>
          </cell>
        </row>
        <row r="68">
          <cell r="A68">
            <v>62</v>
          </cell>
          <cell r="B68" t="str">
            <v>MORRILL</v>
          </cell>
          <cell r="C68">
            <v>1397968375</v>
          </cell>
          <cell r="D68">
            <v>20080680.219999999</v>
          </cell>
        </row>
        <row r="69">
          <cell r="A69">
            <v>63</v>
          </cell>
          <cell r="B69" t="str">
            <v>NANCE</v>
          </cell>
          <cell r="C69">
            <v>1181260755</v>
          </cell>
          <cell r="D69">
            <v>14654374.52</v>
          </cell>
        </row>
        <row r="70">
          <cell r="A70">
            <v>64</v>
          </cell>
          <cell r="B70" t="str">
            <v>NEMAHA</v>
          </cell>
          <cell r="C70">
            <v>1543104459</v>
          </cell>
          <cell r="D70">
            <v>20205630.219999999</v>
          </cell>
        </row>
        <row r="71">
          <cell r="A71">
            <v>65</v>
          </cell>
          <cell r="B71" t="str">
            <v>NUCKOLLS</v>
          </cell>
          <cell r="C71">
            <v>1316397050</v>
          </cell>
          <cell r="D71">
            <v>15532631.74</v>
          </cell>
        </row>
        <row r="72">
          <cell r="A72">
            <v>66</v>
          </cell>
          <cell r="B72" t="str">
            <v>OTOE</v>
          </cell>
          <cell r="C72">
            <v>3102811465</v>
          </cell>
          <cell r="D72">
            <v>44673832.210000001</v>
          </cell>
        </row>
        <row r="73">
          <cell r="A73">
            <v>67</v>
          </cell>
          <cell r="B73" t="str">
            <v>PAWNEE</v>
          </cell>
          <cell r="C73">
            <v>898241050</v>
          </cell>
          <cell r="D73">
            <v>10409583.5</v>
          </cell>
        </row>
        <row r="74">
          <cell r="A74">
            <v>68</v>
          </cell>
          <cell r="B74" t="str">
            <v>PERKINS</v>
          </cell>
          <cell r="C74">
            <v>1617098353</v>
          </cell>
          <cell r="D74">
            <v>15390254.02</v>
          </cell>
        </row>
        <row r="75">
          <cell r="A75">
            <v>69</v>
          </cell>
          <cell r="B75" t="str">
            <v>PHELPS</v>
          </cell>
          <cell r="C75">
            <v>2828643266</v>
          </cell>
          <cell r="D75">
            <v>32741200.739999998</v>
          </cell>
        </row>
        <row r="76">
          <cell r="A76">
            <v>70</v>
          </cell>
          <cell r="B76" t="str">
            <v>PIERCE</v>
          </cell>
          <cell r="C76">
            <v>2671395815</v>
          </cell>
          <cell r="D76">
            <v>26526138.800000001</v>
          </cell>
        </row>
        <row r="77">
          <cell r="A77">
            <v>71</v>
          </cell>
          <cell r="B77" t="str">
            <v>PLATTE</v>
          </cell>
          <cell r="C77">
            <v>7260726942</v>
          </cell>
          <cell r="D77">
            <v>86887324.980000004</v>
          </cell>
        </row>
        <row r="78">
          <cell r="A78">
            <v>72</v>
          </cell>
          <cell r="B78" t="str">
            <v>POLK</v>
          </cell>
          <cell r="C78">
            <v>2182650163</v>
          </cell>
          <cell r="D78">
            <v>22645309.07</v>
          </cell>
        </row>
        <row r="79">
          <cell r="A79">
            <v>73</v>
          </cell>
          <cell r="B79" t="str">
            <v>RED WILLOW</v>
          </cell>
          <cell r="C79">
            <v>1643676956</v>
          </cell>
          <cell r="D79">
            <v>20860628.5</v>
          </cell>
        </row>
        <row r="80">
          <cell r="A80">
            <v>74</v>
          </cell>
          <cell r="B80" t="str">
            <v>RICHARDSON</v>
          </cell>
          <cell r="C80">
            <v>1829659741</v>
          </cell>
          <cell r="D80">
            <v>20911531.02</v>
          </cell>
        </row>
        <row r="81">
          <cell r="A81">
            <v>75</v>
          </cell>
          <cell r="B81" t="str">
            <v>ROCK</v>
          </cell>
          <cell r="C81">
            <v>715390112</v>
          </cell>
          <cell r="D81">
            <v>7847005.21</v>
          </cell>
        </row>
        <row r="82">
          <cell r="A82">
            <v>76</v>
          </cell>
          <cell r="B82" t="str">
            <v>SALINE</v>
          </cell>
          <cell r="C82">
            <v>2824200579</v>
          </cell>
          <cell r="D82">
            <v>37702822.5</v>
          </cell>
        </row>
        <row r="83">
          <cell r="A83">
            <v>77</v>
          </cell>
          <cell r="B83" t="str">
            <v>SARPY</v>
          </cell>
          <cell r="C83">
            <v>27641166766</v>
          </cell>
          <cell r="D83">
            <v>556835923.45000005</v>
          </cell>
        </row>
        <row r="84">
          <cell r="A84">
            <v>78</v>
          </cell>
          <cell r="B84" t="str">
            <v>SAUNDERS</v>
          </cell>
          <cell r="C84">
            <v>5567290017</v>
          </cell>
          <cell r="D84">
            <v>75635941.209999993</v>
          </cell>
        </row>
        <row r="85">
          <cell r="A85">
            <v>79</v>
          </cell>
          <cell r="B85" t="str">
            <v>SCOTTS BLUFF</v>
          </cell>
          <cell r="C85">
            <v>3859702026</v>
          </cell>
          <cell r="D85">
            <v>65653552.439999998</v>
          </cell>
        </row>
        <row r="86">
          <cell r="A86">
            <v>80</v>
          </cell>
          <cell r="B86" t="str">
            <v>SEWARD</v>
          </cell>
          <cell r="C86">
            <v>3785909138</v>
          </cell>
          <cell r="D86">
            <v>46093491.32</v>
          </cell>
        </row>
        <row r="87">
          <cell r="A87">
            <v>81</v>
          </cell>
          <cell r="B87" t="str">
            <v>SHERIDAN</v>
          </cell>
          <cell r="C87">
            <v>1468102182</v>
          </cell>
          <cell r="D87">
            <v>17041829.82</v>
          </cell>
        </row>
        <row r="88">
          <cell r="A88">
            <v>82</v>
          </cell>
          <cell r="B88" t="str">
            <v>SHERMAN</v>
          </cell>
          <cell r="C88">
            <v>1105980234</v>
          </cell>
          <cell r="D88">
            <v>12761579.119999999</v>
          </cell>
        </row>
        <row r="89">
          <cell r="A89">
            <v>83</v>
          </cell>
          <cell r="B89" t="str">
            <v>SIOUX</v>
          </cell>
          <cell r="C89">
            <v>733648698</v>
          </cell>
          <cell r="D89">
            <v>7617863.8600000003</v>
          </cell>
        </row>
        <row r="90">
          <cell r="A90">
            <v>84</v>
          </cell>
          <cell r="B90" t="str">
            <v>STANTON</v>
          </cell>
          <cell r="C90">
            <v>2024589047</v>
          </cell>
          <cell r="D90">
            <v>23174432.640000001</v>
          </cell>
        </row>
        <row r="91">
          <cell r="A91">
            <v>85</v>
          </cell>
          <cell r="B91" t="str">
            <v>THAYER</v>
          </cell>
          <cell r="C91">
            <v>2421813078</v>
          </cell>
          <cell r="D91">
            <v>21176637.219999999</v>
          </cell>
        </row>
        <row r="92">
          <cell r="A92">
            <v>86</v>
          </cell>
          <cell r="B92" t="str">
            <v>THOMAS</v>
          </cell>
          <cell r="C92">
            <v>422562279</v>
          </cell>
          <cell r="D92">
            <v>3809983.79</v>
          </cell>
        </row>
        <row r="93">
          <cell r="A93">
            <v>87</v>
          </cell>
          <cell r="B93" t="str">
            <v>THURSTON</v>
          </cell>
          <cell r="C93">
            <v>1289469638</v>
          </cell>
          <cell r="D93">
            <v>16944175.66</v>
          </cell>
        </row>
        <row r="94">
          <cell r="A94">
            <v>88</v>
          </cell>
          <cell r="B94" t="str">
            <v>VALLEY</v>
          </cell>
          <cell r="C94">
            <v>1234223635</v>
          </cell>
          <cell r="D94">
            <v>16712366.060000001</v>
          </cell>
        </row>
        <row r="95">
          <cell r="A95">
            <v>89</v>
          </cell>
          <cell r="B95" t="str">
            <v>WASHINGTON</v>
          </cell>
          <cell r="C95">
            <v>4681061578</v>
          </cell>
          <cell r="D95">
            <v>63432004.439999998</v>
          </cell>
        </row>
        <row r="96">
          <cell r="A96">
            <v>90</v>
          </cell>
          <cell r="B96" t="str">
            <v>WAYNE</v>
          </cell>
          <cell r="C96">
            <v>2721816304</v>
          </cell>
          <cell r="D96">
            <v>31812659.539999999</v>
          </cell>
        </row>
        <row r="97">
          <cell r="A97">
            <v>91</v>
          </cell>
          <cell r="B97" t="str">
            <v>WEBSTER</v>
          </cell>
          <cell r="C97">
            <v>1325984622</v>
          </cell>
          <cell r="D97">
            <v>15558833.68</v>
          </cell>
        </row>
        <row r="98">
          <cell r="A98">
            <v>92</v>
          </cell>
          <cell r="B98" t="str">
            <v>WHEELER</v>
          </cell>
          <cell r="C98">
            <v>742279099</v>
          </cell>
          <cell r="D98">
            <v>6791542.96</v>
          </cell>
        </row>
        <row r="99">
          <cell r="A99">
            <v>93</v>
          </cell>
          <cell r="B99" t="str">
            <v>YORK</v>
          </cell>
          <cell r="C99">
            <v>3974712985</v>
          </cell>
          <cell r="D99">
            <v>45441269.450000003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E07FA-1D8E-41AB-9D69-8F6833039CAE}">
  <dimension ref="A1:E104"/>
  <sheetViews>
    <sheetView tabSelected="1" zoomScaleNormal="100" workbookViewId="0">
      <selection activeCell="L17" sqref="L17"/>
    </sheetView>
  </sheetViews>
  <sheetFormatPr defaultRowHeight="12.75" x14ac:dyDescent="0.2"/>
  <cols>
    <col min="1" max="1" width="5.7109375" style="4" customWidth="1"/>
    <col min="2" max="2" width="18.28515625" style="4" customWidth="1"/>
    <col min="3" max="3" width="21.42578125" style="25" customWidth="1"/>
    <col min="4" max="4" width="11.85546875" style="25" customWidth="1"/>
    <col min="5" max="5" width="18.42578125" style="25" customWidth="1"/>
    <col min="6" max="256" width="9.140625" style="4"/>
    <col min="257" max="257" width="5.7109375" style="4" customWidth="1"/>
    <col min="258" max="258" width="18.28515625" style="4" customWidth="1"/>
    <col min="259" max="259" width="21.42578125" style="4" customWidth="1"/>
    <col min="260" max="260" width="11.85546875" style="4" customWidth="1"/>
    <col min="261" max="261" width="18.42578125" style="4" customWidth="1"/>
    <col min="262" max="512" width="9.140625" style="4"/>
    <col min="513" max="513" width="5.7109375" style="4" customWidth="1"/>
    <col min="514" max="514" width="18.28515625" style="4" customWidth="1"/>
    <col min="515" max="515" width="21.42578125" style="4" customWidth="1"/>
    <col min="516" max="516" width="11.85546875" style="4" customWidth="1"/>
    <col min="517" max="517" width="18.42578125" style="4" customWidth="1"/>
    <col min="518" max="768" width="9.140625" style="4"/>
    <col min="769" max="769" width="5.7109375" style="4" customWidth="1"/>
    <col min="770" max="770" width="18.28515625" style="4" customWidth="1"/>
    <col min="771" max="771" width="21.42578125" style="4" customWidth="1"/>
    <col min="772" max="772" width="11.85546875" style="4" customWidth="1"/>
    <col min="773" max="773" width="18.42578125" style="4" customWidth="1"/>
    <col min="774" max="1024" width="9.140625" style="4"/>
    <col min="1025" max="1025" width="5.7109375" style="4" customWidth="1"/>
    <col min="1026" max="1026" width="18.28515625" style="4" customWidth="1"/>
    <col min="1027" max="1027" width="21.42578125" style="4" customWidth="1"/>
    <col min="1028" max="1028" width="11.85546875" style="4" customWidth="1"/>
    <col min="1029" max="1029" width="18.42578125" style="4" customWidth="1"/>
    <col min="1030" max="1280" width="9.140625" style="4"/>
    <col min="1281" max="1281" width="5.7109375" style="4" customWidth="1"/>
    <col min="1282" max="1282" width="18.28515625" style="4" customWidth="1"/>
    <col min="1283" max="1283" width="21.42578125" style="4" customWidth="1"/>
    <col min="1284" max="1284" width="11.85546875" style="4" customWidth="1"/>
    <col min="1285" max="1285" width="18.42578125" style="4" customWidth="1"/>
    <col min="1286" max="1536" width="9.140625" style="4"/>
    <col min="1537" max="1537" width="5.7109375" style="4" customWidth="1"/>
    <col min="1538" max="1538" width="18.28515625" style="4" customWidth="1"/>
    <col min="1539" max="1539" width="21.42578125" style="4" customWidth="1"/>
    <col min="1540" max="1540" width="11.85546875" style="4" customWidth="1"/>
    <col min="1541" max="1541" width="18.42578125" style="4" customWidth="1"/>
    <col min="1542" max="1792" width="9.140625" style="4"/>
    <col min="1793" max="1793" width="5.7109375" style="4" customWidth="1"/>
    <col min="1794" max="1794" width="18.28515625" style="4" customWidth="1"/>
    <col min="1795" max="1795" width="21.42578125" style="4" customWidth="1"/>
    <col min="1796" max="1796" width="11.85546875" style="4" customWidth="1"/>
    <col min="1797" max="1797" width="18.42578125" style="4" customWidth="1"/>
    <col min="1798" max="2048" width="9.140625" style="4"/>
    <col min="2049" max="2049" width="5.7109375" style="4" customWidth="1"/>
    <col min="2050" max="2050" width="18.28515625" style="4" customWidth="1"/>
    <col min="2051" max="2051" width="21.42578125" style="4" customWidth="1"/>
    <col min="2052" max="2052" width="11.85546875" style="4" customWidth="1"/>
    <col min="2053" max="2053" width="18.42578125" style="4" customWidth="1"/>
    <col min="2054" max="2304" width="9.140625" style="4"/>
    <col min="2305" max="2305" width="5.7109375" style="4" customWidth="1"/>
    <col min="2306" max="2306" width="18.28515625" style="4" customWidth="1"/>
    <col min="2307" max="2307" width="21.42578125" style="4" customWidth="1"/>
    <col min="2308" max="2308" width="11.85546875" style="4" customWidth="1"/>
    <col min="2309" max="2309" width="18.42578125" style="4" customWidth="1"/>
    <col min="2310" max="2560" width="9.140625" style="4"/>
    <col min="2561" max="2561" width="5.7109375" style="4" customWidth="1"/>
    <col min="2562" max="2562" width="18.28515625" style="4" customWidth="1"/>
    <col min="2563" max="2563" width="21.42578125" style="4" customWidth="1"/>
    <col min="2564" max="2564" width="11.85546875" style="4" customWidth="1"/>
    <col min="2565" max="2565" width="18.42578125" style="4" customWidth="1"/>
    <col min="2566" max="2816" width="9.140625" style="4"/>
    <col min="2817" max="2817" width="5.7109375" style="4" customWidth="1"/>
    <col min="2818" max="2818" width="18.28515625" style="4" customWidth="1"/>
    <col min="2819" max="2819" width="21.42578125" style="4" customWidth="1"/>
    <col min="2820" max="2820" width="11.85546875" style="4" customWidth="1"/>
    <col min="2821" max="2821" width="18.42578125" style="4" customWidth="1"/>
    <col min="2822" max="3072" width="9.140625" style="4"/>
    <col min="3073" max="3073" width="5.7109375" style="4" customWidth="1"/>
    <col min="3074" max="3074" width="18.28515625" style="4" customWidth="1"/>
    <col min="3075" max="3075" width="21.42578125" style="4" customWidth="1"/>
    <col min="3076" max="3076" width="11.85546875" style="4" customWidth="1"/>
    <col min="3077" max="3077" width="18.42578125" style="4" customWidth="1"/>
    <col min="3078" max="3328" width="9.140625" style="4"/>
    <col min="3329" max="3329" width="5.7109375" style="4" customWidth="1"/>
    <col min="3330" max="3330" width="18.28515625" style="4" customWidth="1"/>
    <col min="3331" max="3331" width="21.42578125" style="4" customWidth="1"/>
    <col min="3332" max="3332" width="11.85546875" style="4" customWidth="1"/>
    <col min="3333" max="3333" width="18.42578125" style="4" customWidth="1"/>
    <col min="3334" max="3584" width="9.140625" style="4"/>
    <col min="3585" max="3585" width="5.7109375" style="4" customWidth="1"/>
    <col min="3586" max="3586" width="18.28515625" style="4" customWidth="1"/>
    <col min="3587" max="3587" width="21.42578125" style="4" customWidth="1"/>
    <col min="3588" max="3588" width="11.85546875" style="4" customWidth="1"/>
    <col min="3589" max="3589" width="18.42578125" style="4" customWidth="1"/>
    <col min="3590" max="3840" width="9.140625" style="4"/>
    <col min="3841" max="3841" width="5.7109375" style="4" customWidth="1"/>
    <col min="3842" max="3842" width="18.28515625" style="4" customWidth="1"/>
    <col min="3843" max="3843" width="21.42578125" style="4" customWidth="1"/>
    <col min="3844" max="3844" width="11.85546875" style="4" customWidth="1"/>
    <col min="3845" max="3845" width="18.42578125" style="4" customWidth="1"/>
    <col min="3846" max="4096" width="9.140625" style="4"/>
    <col min="4097" max="4097" width="5.7109375" style="4" customWidth="1"/>
    <col min="4098" max="4098" width="18.28515625" style="4" customWidth="1"/>
    <col min="4099" max="4099" width="21.42578125" style="4" customWidth="1"/>
    <col min="4100" max="4100" width="11.85546875" style="4" customWidth="1"/>
    <col min="4101" max="4101" width="18.42578125" style="4" customWidth="1"/>
    <col min="4102" max="4352" width="9.140625" style="4"/>
    <col min="4353" max="4353" width="5.7109375" style="4" customWidth="1"/>
    <col min="4354" max="4354" width="18.28515625" style="4" customWidth="1"/>
    <col min="4355" max="4355" width="21.42578125" style="4" customWidth="1"/>
    <col min="4356" max="4356" width="11.85546875" style="4" customWidth="1"/>
    <col min="4357" max="4357" width="18.42578125" style="4" customWidth="1"/>
    <col min="4358" max="4608" width="9.140625" style="4"/>
    <col min="4609" max="4609" width="5.7109375" style="4" customWidth="1"/>
    <col min="4610" max="4610" width="18.28515625" style="4" customWidth="1"/>
    <col min="4611" max="4611" width="21.42578125" style="4" customWidth="1"/>
    <col min="4612" max="4612" width="11.85546875" style="4" customWidth="1"/>
    <col min="4613" max="4613" width="18.42578125" style="4" customWidth="1"/>
    <col min="4614" max="4864" width="9.140625" style="4"/>
    <col min="4865" max="4865" width="5.7109375" style="4" customWidth="1"/>
    <col min="4866" max="4866" width="18.28515625" style="4" customWidth="1"/>
    <col min="4867" max="4867" width="21.42578125" style="4" customWidth="1"/>
    <col min="4868" max="4868" width="11.85546875" style="4" customWidth="1"/>
    <col min="4869" max="4869" width="18.42578125" style="4" customWidth="1"/>
    <col min="4870" max="5120" width="9.140625" style="4"/>
    <col min="5121" max="5121" width="5.7109375" style="4" customWidth="1"/>
    <col min="5122" max="5122" width="18.28515625" style="4" customWidth="1"/>
    <col min="5123" max="5123" width="21.42578125" style="4" customWidth="1"/>
    <col min="5124" max="5124" width="11.85546875" style="4" customWidth="1"/>
    <col min="5125" max="5125" width="18.42578125" style="4" customWidth="1"/>
    <col min="5126" max="5376" width="9.140625" style="4"/>
    <col min="5377" max="5377" width="5.7109375" style="4" customWidth="1"/>
    <col min="5378" max="5378" width="18.28515625" style="4" customWidth="1"/>
    <col min="5379" max="5379" width="21.42578125" style="4" customWidth="1"/>
    <col min="5380" max="5380" width="11.85546875" style="4" customWidth="1"/>
    <col min="5381" max="5381" width="18.42578125" style="4" customWidth="1"/>
    <col min="5382" max="5632" width="9.140625" style="4"/>
    <col min="5633" max="5633" width="5.7109375" style="4" customWidth="1"/>
    <col min="5634" max="5634" width="18.28515625" style="4" customWidth="1"/>
    <col min="5635" max="5635" width="21.42578125" style="4" customWidth="1"/>
    <col min="5636" max="5636" width="11.85546875" style="4" customWidth="1"/>
    <col min="5637" max="5637" width="18.42578125" style="4" customWidth="1"/>
    <col min="5638" max="5888" width="9.140625" style="4"/>
    <col min="5889" max="5889" width="5.7109375" style="4" customWidth="1"/>
    <col min="5890" max="5890" width="18.28515625" style="4" customWidth="1"/>
    <col min="5891" max="5891" width="21.42578125" style="4" customWidth="1"/>
    <col min="5892" max="5892" width="11.85546875" style="4" customWidth="1"/>
    <col min="5893" max="5893" width="18.42578125" style="4" customWidth="1"/>
    <col min="5894" max="6144" width="9.140625" style="4"/>
    <col min="6145" max="6145" width="5.7109375" style="4" customWidth="1"/>
    <col min="6146" max="6146" width="18.28515625" style="4" customWidth="1"/>
    <col min="6147" max="6147" width="21.42578125" style="4" customWidth="1"/>
    <col min="6148" max="6148" width="11.85546875" style="4" customWidth="1"/>
    <col min="6149" max="6149" width="18.42578125" style="4" customWidth="1"/>
    <col min="6150" max="6400" width="9.140625" style="4"/>
    <col min="6401" max="6401" width="5.7109375" style="4" customWidth="1"/>
    <col min="6402" max="6402" width="18.28515625" style="4" customWidth="1"/>
    <col min="6403" max="6403" width="21.42578125" style="4" customWidth="1"/>
    <col min="6404" max="6404" width="11.85546875" style="4" customWidth="1"/>
    <col min="6405" max="6405" width="18.42578125" style="4" customWidth="1"/>
    <col min="6406" max="6656" width="9.140625" style="4"/>
    <col min="6657" max="6657" width="5.7109375" style="4" customWidth="1"/>
    <col min="6658" max="6658" width="18.28515625" style="4" customWidth="1"/>
    <col min="6659" max="6659" width="21.42578125" style="4" customWidth="1"/>
    <col min="6660" max="6660" width="11.85546875" style="4" customWidth="1"/>
    <col min="6661" max="6661" width="18.42578125" style="4" customWidth="1"/>
    <col min="6662" max="6912" width="9.140625" style="4"/>
    <col min="6913" max="6913" width="5.7109375" style="4" customWidth="1"/>
    <col min="6914" max="6914" width="18.28515625" style="4" customWidth="1"/>
    <col min="6915" max="6915" width="21.42578125" style="4" customWidth="1"/>
    <col min="6916" max="6916" width="11.85546875" style="4" customWidth="1"/>
    <col min="6917" max="6917" width="18.42578125" style="4" customWidth="1"/>
    <col min="6918" max="7168" width="9.140625" style="4"/>
    <col min="7169" max="7169" width="5.7109375" style="4" customWidth="1"/>
    <col min="7170" max="7170" width="18.28515625" style="4" customWidth="1"/>
    <col min="7171" max="7171" width="21.42578125" style="4" customWidth="1"/>
    <col min="7172" max="7172" width="11.85546875" style="4" customWidth="1"/>
    <col min="7173" max="7173" width="18.42578125" style="4" customWidth="1"/>
    <col min="7174" max="7424" width="9.140625" style="4"/>
    <col min="7425" max="7425" width="5.7109375" style="4" customWidth="1"/>
    <col min="7426" max="7426" width="18.28515625" style="4" customWidth="1"/>
    <col min="7427" max="7427" width="21.42578125" style="4" customWidth="1"/>
    <col min="7428" max="7428" width="11.85546875" style="4" customWidth="1"/>
    <col min="7429" max="7429" width="18.42578125" style="4" customWidth="1"/>
    <col min="7430" max="7680" width="9.140625" style="4"/>
    <col min="7681" max="7681" width="5.7109375" style="4" customWidth="1"/>
    <col min="7682" max="7682" width="18.28515625" style="4" customWidth="1"/>
    <col min="7683" max="7683" width="21.42578125" style="4" customWidth="1"/>
    <col min="7684" max="7684" width="11.85546875" style="4" customWidth="1"/>
    <col min="7685" max="7685" width="18.42578125" style="4" customWidth="1"/>
    <col min="7686" max="7936" width="9.140625" style="4"/>
    <col min="7937" max="7937" width="5.7109375" style="4" customWidth="1"/>
    <col min="7938" max="7938" width="18.28515625" style="4" customWidth="1"/>
    <col min="7939" max="7939" width="21.42578125" style="4" customWidth="1"/>
    <col min="7940" max="7940" width="11.85546875" style="4" customWidth="1"/>
    <col min="7941" max="7941" width="18.42578125" style="4" customWidth="1"/>
    <col min="7942" max="8192" width="9.140625" style="4"/>
    <col min="8193" max="8193" width="5.7109375" style="4" customWidth="1"/>
    <col min="8194" max="8194" width="18.28515625" style="4" customWidth="1"/>
    <col min="8195" max="8195" width="21.42578125" style="4" customWidth="1"/>
    <col min="8196" max="8196" width="11.85546875" style="4" customWidth="1"/>
    <col min="8197" max="8197" width="18.42578125" style="4" customWidth="1"/>
    <col min="8198" max="8448" width="9.140625" style="4"/>
    <col min="8449" max="8449" width="5.7109375" style="4" customWidth="1"/>
    <col min="8450" max="8450" width="18.28515625" style="4" customWidth="1"/>
    <col min="8451" max="8451" width="21.42578125" style="4" customWidth="1"/>
    <col min="8452" max="8452" width="11.85546875" style="4" customWidth="1"/>
    <col min="8453" max="8453" width="18.42578125" style="4" customWidth="1"/>
    <col min="8454" max="8704" width="9.140625" style="4"/>
    <col min="8705" max="8705" width="5.7109375" style="4" customWidth="1"/>
    <col min="8706" max="8706" width="18.28515625" style="4" customWidth="1"/>
    <col min="8707" max="8707" width="21.42578125" style="4" customWidth="1"/>
    <col min="8708" max="8708" width="11.85546875" style="4" customWidth="1"/>
    <col min="8709" max="8709" width="18.42578125" style="4" customWidth="1"/>
    <col min="8710" max="8960" width="9.140625" style="4"/>
    <col min="8961" max="8961" width="5.7109375" style="4" customWidth="1"/>
    <col min="8962" max="8962" width="18.28515625" style="4" customWidth="1"/>
    <col min="8963" max="8963" width="21.42578125" style="4" customWidth="1"/>
    <col min="8964" max="8964" width="11.85546875" style="4" customWidth="1"/>
    <col min="8965" max="8965" width="18.42578125" style="4" customWidth="1"/>
    <col min="8966" max="9216" width="9.140625" style="4"/>
    <col min="9217" max="9217" width="5.7109375" style="4" customWidth="1"/>
    <col min="9218" max="9218" width="18.28515625" style="4" customWidth="1"/>
    <col min="9219" max="9219" width="21.42578125" style="4" customWidth="1"/>
    <col min="9220" max="9220" width="11.85546875" style="4" customWidth="1"/>
    <col min="9221" max="9221" width="18.42578125" style="4" customWidth="1"/>
    <col min="9222" max="9472" width="9.140625" style="4"/>
    <col min="9473" max="9473" width="5.7109375" style="4" customWidth="1"/>
    <col min="9474" max="9474" width="18.28515625" style="4" customWidth="1"/>
    <col min="9475" max="9475" width="21.42578125" style="4" customWidth="1"/>
    <col min="9476" max="9476" width="11.85546875" style="4" customWidth="1"/>
    <col min="9477" max="9477" width="18.42578125" style="4" customWidth="1"/>
    <col min="9478" max="9728" width="9.140625" style="4"/>
    <col min="9729" max="9729" width="5.7109375" style="4" customWidth="1"/>
    <col min="9730" max="9730" width="18.28515625" style="4" customWidth="1"/>
    <col min="9731" max="9731" width="21.42578125" style="4" customWidth="1"/>
    <col min="9732" max="9732" width="11.85546875" style="4" customWidth="1"/>
    <col min="9733" max="9733" width="18.42578125" style="4" customWidth="1"/>
    <col min="9734" max="9984" width="9.140625" style="4"/>
    <col min="9985" max="9985" width="5.7109375" style="4" customWidth="1"/>
    <col min="9986" max="9986" width="18.28515625" style="4" customWidth="1"/>
    <col min="9987" max="9987" width="21.42578125" style="4" customWidth="1"/>
    <col min="9988" max="9988" width="11.85546875" style="4" customWidth="1"/>
    <col min="9989" max="9989" width="18.42578125" style="4" customWidth="1"/>
    <col min="9990" max="10240" width="9.140625" style="4"/>
    <col min="10241" max="10241" width="5.7109375" style="4" customWidth="1"/>
    <col min="10242" max="10242" width="18.28515625" style="4" customWidth="1"/>
    <col min="10243" max="10243" width="21.42578125" style="4" customWidth="1"/>
    <col min="10244" max="10244" width="11.85546875" style="4" customWidth="1"/>
    <col min="10245" max="10245" width="18.42578125" style="4" customWidth="1"/>
    <col min="10246" max="10496" width="9.140625" style="4"/>
    <col min="10497" max="10497" width="5.7109375" style="4" customWidth="1"/>
    <col min="10498" max="10498" width="18.28515625" style="4" customWidth="1"/>
    <col min="10499" max="10499" width="21.42578125" style="4" customWidth="1"/>
    <col min="10500" max="10500" width="11.85546875" style="4" customWidth="1"/>
    <col min="10501" max="10501" width="18.42578125" style="4" customWidth="1"/>
    <col min="10502" max="10752" width="9.140625" style="4"/>
    <col min="10753" max="10753" width="5.7109375" style="4" customWidth="1"/>
    <col min="10754" max="10754" width="18.28515625" style="4" customWidth="1"/>
    <col min="10755" max="10755" width="21.42578125" style="4" customWidth="1"/>
    <col min="10756" max="10756" width="11.85546875" style="4" customWidth="1"/>
    <col min="10757" max="10757" width="18.42578125" style="4" customWidth="1"/>
    <col min="10758" max="11008" width="9.140625" style="4"/>
    <col min="11009" max="11009" width="5.7109375" style="4" customWidth="1"/>
    <col min="11010" max="11010" width="18.28515625" style="4" customWidth="1"/>
    <col min="11011" max="11011" width="21.42578125" style="4" customWidth="1"/>
    <col min="11012" max="11012" width="11.85546875" style="4" customWidth="1"/>
    <col min="11013" max="11013" width="18.42578125" style="4" customWidth="1"/>
    <col min="11014" max="11264" width="9.140625" style="4"/>
    <col min="11265" max="11265" width="5.7109375" style="4" customWidth="1"/>
    <col min="11266" max="11266" width="18.28515625" style="4" customWidth="1"/>
    <col min="11267" max="11267" width="21.42578125" style="4" customWidth="1"/>
    <col min="11268" max="11268" width="11.85546875" style="4" customWidth="1"/>
    <col min="11269" max="11269" width="18.42578125" style="4" customWidth="1"/>
    <col min="11270" max="11520" width="9.140625" style="4"/>
    <col min="11521" max="11521" width="5.7109375" style="4" customWidth="1"/>
    <col min="11522" max="11522" width="18.28515625" style="4" customWidth="1"/>
    <col min="11523" max="11523" width="21.42578125" style="4" customWidth="1"/>
    <col min="11524" max="11524" width="11.85546875" style="4" customWidth="1"/>
    <col min="11525" max="11525" width="18.42578125" style="4" customWidth="1"/>
    <col min="11526" max="11776" width="9.140625" style="4"/>
    <col min="11777" max="11777" width="5.7109375" style="4" customWidth="1"/>
    <col min="11778" max="11778" width="18.28515625" style="4" customWidth="1"/>
    <col min="11779" max="11779" width="21.42578125" style="4" customWidth="1"/>
    <col min="11780" max="11780" width="11.85546875" style="4" customWidth="1"/>
    <col min="11781" max="11781" width="18.42578125" style="4" customWidth="1"/>
    <col min="11782" max="12032" width="9.140625" style="4"/>
    <col min="12033" max="12033" width="5.7109375" style="4" customWidth="1"/>
    <col min="12034" max="12034" width="18.28515625" style="4" customWidth="1"/>
    <col min="12035" max="12035" width="21.42578125" style="4" customWidth="1"/>
    <col min="12036" max="12036" width="11.85546875" style="4" customWidth="1"/>
    <col min="12037" max="12037" width="18.42578125" style="4" customWidth="1"/>
    <col min="12038" max="12288" width="9.140625" style="4"/>
    <col min="12289" max="12289" width="5.7109375" style="4" customWidth="1"/>
    <col min="12290" max="12290" width="18.28515625" style="4" customWidth="1"/>
    <col min="12291" max="12291" width="21.42578125" style="4" customWidth="1"/>
    <col min="12292" max="12292" width="11.85546875" style="4" customWidth="1"/>
    <col min="12293" max="12293" width="18.42578125" style="4" customWidth="1"/>
    <col min="12294" max="12544" width="9.140625" style="4"/>
    <col min="12545" max="12545" width="5.7109375" style="4" customWidth="1"/>
    <col min="12546" max="12546" width="18.28515625" style="4" customWidth="1"/>
    <col min="12547" max="12547" width="21.42578125" style="4" customWidth="1"/>
    <col min="12548" max="12548" width="11.85546875" style="4" customWidth="1"/>
    <col min="12549" max="12549" width="18.42578125" style="4" customWidth="1"/>
    <col min="12550" max="12800" width="9.140625" style="4"/>
    <col min="12801" max="12801" width="5.7109375" style="4" customWidth="1"/>
    <col min="12802" max="12802" width="18.28515625" style="4" customWidth="1"/>
    <col min="12803" max="12803" width="21.42578125" style="4" customWidth="1"/>
    <col min="12804" max="12804" width="11.85546875" style="4" customWidth="1"/>
    <col min="12805" max="12805" width="18.42578125" style="4" customWidth="1"/>
    <col min="12806" max="13056" width="9.140625" style="4"/>
    <col min="13057" max="13057" width="5.7109375" style="4" customWidth="1"/>
    <col min="13058" max="13058" width="18.28515625" style="4" customWidth="1"/>
    <col min="13059" max="13059" width="21.42578125" style="4" customWidth="1"/>
    <col min="13060" max="13060" width="11.85546875" style="4" customWidth="1"/>
    <col min="13061" max="13061" width="18.42578125" style="4" customWidth="1"/>
    <col min="13062" max="13312" width="9.140625" style="4"/>
    <col min="13313" max="13313" width="5.7109375" style="4" customWidth="1"/>
    <col min="13314" max="13314" width="18.28515625" style="4" customWidth="1"/>
    <col min="13315" max="13315" width="21.42578125" style="4" customWidth="1"/>
    <col min="13316" max="13316" width="11.85546875" style="4" customWidth="1"/>
    <col min="13317" max="13317" width="18.42578125" style="4" customWidth="1"/>
    <col min="13318" max="13568" width="9.140625" style="4"/>
    <col min="13569" max="13569" width="5.7109375" style="4" customWidth="1"/>
    <col min="13570" max="13570" width="18.28515625" style="4" customWidth="1"/>
    <col min="13571" max="13571" width="21.42578125" style="4" customWidth="1"/>
    <col min="13572" max="13572" width="11.85546875" style="4" customWidth="1"/>
    <col min="13573" max="13573" width="18.42578125" style="4" customWidth="1"/>
    <col min="13574" max="13824" width="9.140625" style="4"/>
    <col min="13825" max="13825" width="5.7109375" style="4" customWidth="1"/>
    <col min="13826" max="13826" width="18.28515625" style="4" customWidth="1"/>
    <col min="13827" max="13827" width="21.42578125" style="4" customWidth="1"/>
    <col min="13828" max="13828" width="11.85546875" style="4" customWidth="1"/>
    <col min="13829" max="13829" width="18.42578125" style="4" customWidth="1"/>
    <col min="13830" max="14080" width="9.140625" style="4"/>
    <col min="14081" max="14081" width="5.7109375" style="4" customWidth="1"/>
    <col min="14082" max="14082" width="18.28515625" style="4" customWidth="1"/>
    <col min="14083" max="14083" width="21.42578125" style="4" customWidth="1"/>
    <col min="14084" max="14084" width="11.85546875" style="4" customWidth="1"/>
    <col min="14085" max="14085" width="18.42578125" style="4" customWidth="1"/>
    <col min="14086" max="14336" width="9.140625" style="4"/>
    <col min="14337" max="14337" width="5.7109375" style="4" customWidth="1"/>
    <col min="14338" max="14338" width="18.28515625" style="4" customWidth="1"/>
    <col min="14339" max="14339" width="21.42578125" style="4" customWidth="1"/>
    <col min="14340" max="14340" width="11.85546875" style="4" customWidth="1"/>
    <col min="14341" max="14341" width="18.42578125" style="4" customWidth="1"/>
    <col min="14342" max="14592" width="9.140625" style="4"/>
    <col min="14593" max="14593" width="5.7109375" style="4" customWidth="1"/>
    <col min="14594" max="14594" width="18.28515625" style="4" customWidth="1"/>
    <col min="14595" max="14595" width="21.42578125" style="4" customWidth="1"/>
    <col min="14596" max="14596" width="11.85546875" style="4" customWidth="1"/>
    <col min="14597" max="14597" width="18.42578125" style="4" customWidth="1"/>
    <col min="14598" max="14848" width="9.140625" style="4"/>
    <col min="14849" max="14849" width="5.7109375" style="4" customWidth="1"/>
    <col min="14850" max="14850" width="18.28515625" style="4" customWidth="1"/>
    <col min="14851" max="14851" width="21.42578125" style="4" customWidth="1"/>
    <col min="14852" max="14852" width="11.85546875" style="4" customWidth="1"/>
    <col min="14853" max="14853" width="18.42578125" style="4" customWidth="1"/>
    <col min="14854" max="15104" width="9.140625" style="4"/>
    <col min="15105" max="15105" width="5.7109375" style="4" customWidth="1"/>
    <col min="15106" max="15106" width="18.28515625" style="4" customWidth="1"/>
    <col min="15107" max="15107" width="21.42578125" style="4" customWidth="1"/>
    <col min="15108" max="15108" width="11.85546875" style="4" customWidth="1"/>
    <col min="15109" max="15109" width="18.42578125" style="4" customWidth="1"/>
    <col min="15110" max="15360" width="9.140625" style="4"/>
    <col min="15361" max="15361" width="5.7109375" style="4" customWidth="1"/>
    <col min="15362" max="15362" width="18.28515625" style="4" customWidth="1"/>
    <col min="15363" max="15363" width="21.42578125" style="4" customWidth="1"/>
    <col min="15364" max="15364" width="11.85546875" style="4" customWidth="1"/>
    <col min="15365" max="15365" width="18.42578125" style="4" customWidth="1"/>
    <col min="15366" max="15616" width="9.140625" style="4"/>
    <col min="15617" max="15617" width="5.7109375" style="4" customWidth="1"/>
    <col min="15618" max="15618" width="18.28515625" style="4" customWidth="1"/>
    <col min="15619" max="15619" width="21.42578125" style="4" customWidth="1"/>
    <col min="15620" max="15620" width="11.85546875" style="4" customWidth="1"/>
    <col min="15621" max="15621" width="18.42578125" style="4" customWidth="1"/>
    <col min="15622" max="15872" width="9.140625" style="4"/>
    <col min="15873" max="15873" width="5.7109375" style="4" customWidth="1"/>
    <col min="15874" max="15874" width="18.28515625" style="4" customWidth="1"/>
    <col min="15875" max="15875" width="21.42578125" style="4" customWidth="1"/>
    <col min="15876" max="15876" width="11.85546875" style="4" customWidth="1"/>
    <col min="15877" max="15877" width="18.42578125" style="4" customWidth="1"/>
    <col min="15878" max="16128" width="9.140625" style="4"/>
    <col min="16129" max="16129" width="5.7109375" style="4" customWidth="1"/>
    <col min="16130" max="16130" width="18.28515625" style="4" customWidth="1"/>
    <col min="16131" max="16131" width="21.42578125" style="4" customWidth="1"/>
    <col min="16132" max="16132" width="11.85546875" style="4" customWidth="1"/>
    <col min="16133" max="16133" width="18.42578125" style="4" customWidth="1"/>
    <col min="16134" max="16384" width="9.140625" style="4"/>
  </cols>
  <sheetData>
    <row r="1" spans="1:5" x14ac:dyDescent="0.2">
      <c r="A1" s="1" t="s">
        <v>0</v>
      </c>
      <c r="B1" s="2"/>
      <c r="C1" s="3"/>
      <c r="D1" s="3"/>
      <c r="E1" s="3"/>
    </row>
    <row r="2" spans="1:5" x14ac:dyDescent="0.2">
      <c r="A2" s="1" t="s">
        <v>1</v>
      </c>
      <c r="B2" s="2"/>
      <c r="C2" s="3"/>
      <c r="D2" s="3"/>
      <c r="E2" s="3"/>
    </row>
    <row r="3" spans="1:5" x14ac:dyDescent="0.2">
      <c r="A3" s="5" t="s">
        <v>2</v>
      </c>
      <c r="B3" s="2"/>
      <c r="C3" s="3"/>
      <c r="D3" s="3"/>
      <c r="E3" s="3"/>
    </row>
    <row r="4" spans="1:5" x14ac:dyDescent="0.2">
      <c r="A4" s="6" t="s">
        <v>3</v>
      </c>
      <c r="B4" s="2"/>
      <c r="C4" s="3"/>
      <c r="D4" s="3"/>
      <c r="E4" s="3"/>
    </row>
    <row r="5" spans="1:5" x14ac:dyDescent="0.2">
      <c r="A5" s="7"/>
      <c r="B5" s="7"/>
      <c r="C5" s="8"/>
      <c r="D5" s="8"/>
      <c r="E5" s="8"/>
    </row>
    <row r="6" spans="1:5" x14ac:dyDescent="0.2">
      <c r="A6" s="9"/>
      <c r="B6" s="9"/>
      <c r="C6" s="10" t="s">
        <v>4</v>
      </c>
      <c r="D6" s="11" t="s">
        <v>5</v>
      </c>
      <c r="E6" s="10" t="s">
        <v>6</v>
      </c>
    </row>
    <row r="7" spans="1:5" x14ac:dyDescent="0.2">
      <c r="A7" s="12" t="s">
        <v>7</v>
      </c>
      <c r="B7" s="13" t="s">
        <v>8</v>
      </c>
      <c r="C7" s="14" t="s">
        <v>9</v>
      </c>
      <c r="D7" s="15" t="s">
        <v>10</v>
      </c>
      <c r="E7" s="14" t="s">
        <v>11</v>
      </c>
    </row>
    <row r="8" spans="1:5" x14ac:dyDescent="0.2">
      <c r="A8" s="16">
        <v>1</v>
      </c>
      <c r="B8" s="16" t="s">
        <v>12</v>
      </c>
      <c r="C8" s="17">
        <f>VLOOKUP(A8,[1]avgratCY!$A$7:$D$99,4,FALSE)</f>
        <v>75637359.920000002</v>
      </c>
      <c r="D8" s="18">
        <f t="shared" ref="D8:D71" si="0">ROUND(+C8/$C$101,7)</f>
        <v>1.42662E-2</v>
      </c>
      <c r="E8" s="19">
        <f>ROUND(C8/$C$101*$E$104,2)</f>
        <v>965.84</v>
      </c>
    </row>
    <row r="9" spans="1:5" x14ac:dyDescent="0.2">
      <c r="A9" s="16">
        <v>2</v>
      </c>
      <c r="B9" s="16" t="s">
        <v>13</v>
      </c>
      <c r="C9" s="17">
        <f>VLOOKUP(A9,[1]avgratCY!$A$7:$D$99,4,FALSE)</f>
        <v>31064987.829999998</v>
      </c>
      <c r="D9" s="18">
        <f t="shared" si="0"/>
        <v>5.8592999999999996E-3</v>
      </c>
      <c r="E9" s="19">
        <f t="shared" ref="E9:E34" si="1">ROUND(C9/$C$101*$E$104,2)</f>
        <v>396.68</v>
      </c>
    </row>
    <row r="10" spans="1:5" x14ac:dyDescent="0.2">
      <c r="A10" s="16">
        <v>3</v>
      </c>
      <c r="B10" s="16" t="s">
        <v>14</v>
      </c>
      <c r="C10" s="17">
        <f>VLOOKUP(A10,[1]avgratCY!$A$7:$D$99,4,FALSE)</f>
        <v>3138833.56</v>
      </c>
      <c r="D10" s="18">
        <f t="shared" si="0"/>
        <v>5.9199999999999997E-4</v>
      </c>
      <c r="E10" s="19">
        <f t="shared" si="1"/>
        <v>40.08</v>
      </c>
    </row>
    <row r="11" spans="1:5" x14ac:dyDescent="0.2">
      <c r="A11" s="16">
        <v>4</v>
      </c>
      <c r="B11" s="16" t="s">
        <v>15</v>
      </c>
      <c r="C11" s="17">
        <f>VLOOKUP(A11,[1]avgratCY!$A$7:$D$99,4,FALSE)</f>
        <v>4229030.38</v>
      </c>
      <c r="D11" s="18">
        <f t="shared" si="0"/>
        <v>7.9770000000000004E-4</v>
      </c>
      <c r="E11" s="19">
        <f t="shared" si="1"/>
        <v>54</v>
      </c>
    </row>
    <row r="12" spans="1:5" x14ac:dyDescent="0.2">
      <c r="A12" s="16">
        <v>5</v>
      </c>
      <c r="B12" s="16" t="s">
        <v>16</v>
      </c>
      <c r="C12" s="17">
        <f>VLOOKUP(A12,[1]avgratCY!$A$7:$D$99,4,FALSE)</f>
        <v>3241104.02</v>
      </c>
      <c r="D12" s="18">
        <f t="shared" si="0"/>
        <v>6.1129999999999995E-4</v>
      </c>
      <c r="E12" s="19">
        <f t="shared" si="1"/>
        <v>41.39</v>
      </c>
    </row>
    <row r="13" spans="1:5" x14ac:dyDescent="0.2">
      <c r="A13" s="16">
        <v>6</v>
      </c>
      <c r="B13" s="16" t="s">
        <v>17</v>
      </c>
      <c r="C13" s="17">
        <f>VLOOKUP(A13,[1]avgratCY!$A$7:$D$99,4,FALSE)</f>
        <v>23470574.100000001</v>
      </c>
      <c r="D13" s="18">
        <f t="shared" si="0"/>
        <v>4.4269000000000001E-3</v>
      </c>
      <c r="E13" s="19">
        <f t="shared" si="1"/>
        <v>299.7</v>
      </c>
    </row>
    <row r="14" spans="1:5" x14ac:dyDescent="0.2">
      <c r="A14" s="16">
        <v>7</v>
      </c>
      <c r="B14" s="16" t="s">
        <v>18</v>
      </c>
      <c r="C14" s="17">
        <f>VLOOKUP(A14,[1]avgratCY!$A$7:$D$99,4,FALSE)</f>
        <v>25492420.399999999</v>
      </c>
      <c r="D14" s="18">
        <f t="shared" si="0"/>
        <v>4.8082000000000003E-3</v>
      </c>
      <c r="E14" s="19">
        <f t="shared" si="1"/>
        <v>325.52</v>
      </c>
    </row>
    <row r="15" spans="1:5" x14ac:dyDescent="0.2">
      <c r="A15" s="16">
        <v>8</v>
      </c>
      <c r="B15" s="16" t="s">
        <v>19</v>
      </c>
      <c r="C15" s="17">
        <f>VLOOKUP(A15,[1]avgratCY!$A$7:$D$99,4,FALSE)</f>
        <v>7371680.1600000001</v>
      </c>
      <c r="D15" s="18">
        <f t="shared" si="0"/>
        <v>1.3904E-3</v>
      </c>
      <c r="E15" s="19">
        <f t="shared" si="1"/>
        <v>94.13</v>
      </c>
    </row>
    <row r="16" spans="1:5" x14ac:dyDescent="0.2">
      <c r="A16" s="16">
        <v>9</v>
      </c>
      <c r="B16" s="16" t="s">
        <v>20</v>
      </c>
      <c r="C16" s="17">
        <f>VLOOKUP(A16,[1]avgratCY!$A$7:$D$99,4,FALSE)</f>
        <v>12203803.34</v>
      </c>
      <c r="D16" s="18">
        <f t="shared" si="0"/>
        <v>2.3018000000000001E-3</v>
      </c>
      <c r="E16" s="19">
        <f t="shared" si="1"/>
        <v>155.84</v>
      </c>
    </row>
    <row r="17" spans="1:5" x14ac:dyDescent="0.2">
      <c r="A17" s="16">
        <v>10</v>
      </c>
      <c r="B17" s="16" t="s">
        <v>21</v>
      </c>
      <c r="C17" s="17">
        <f>VLOOKUP(A17,[1]avgratCY!$A$7:$D$99,4,FALSE)</f>
        <v>126500967.91</v>
      </c>
      <c r="D17" s="18">
        <f t="shared" si="0"/>
        <v>2.38598E-2</v>
      </c>
      <c r="E17" s="19">
        <f t="shared" si="1"/>
        <v>1615.34</v>
      </c>
    </row>
    <row r="18" spans="1:5" x14ac:dyDescent="0.2">
      <c r="A18" s="16">
        <v>11</v>
      </c>
      <c r="B18" s="16" t="s">
        <v>22</v>
      </c>
      <c r="C18" s="17">
        <f>VLOOKUP(A18,[1]avgratCY!$A$7:$D$99,4,FALSE)</f>
        <v>30801364.579999998</v>
      </c>
      <c r="D18" s="18">
        <f t="shared" si="0"/>
        <v>5.8095000000000004E-3</v>
      </c>
      <c r="E18" s="19">
        <f t="shared" si="1"/>
        <v>393.31</v>
      </c>
    </row>
    <row r="19" spans="1:5" x14ac:dyDescent="0.2">
      <c r="A19" s="16">
        <v>12</v>
      </c>
      <c r="B19" s="16" t="s">
        <v>23</v>
      </c>
      <c r="C19" s="17">
        <f>VLOOKUP(A19,[1]avgratCY!$A$7:$D$99,4,FALSE)</f>
        <v>33191318.260000002</v>
      </c>
      <c r="D19" s="18">
        <f t="shared" si="0"/>
        <v>6.2602999999999999E-3</v>
      </c>
      <c r="E19" s="19">
        <f t="shared" si="1"/>
        <v>423.83</v>
      </c>
    </row>
    <row r="20" spans="1:5" x14ac:dyDescent="0.2">
      <c r="A20" s="16">
        <v>13</v>
      </c>
      <c r="B20" s="16" t="s">
        <v>24</v>
      </c>
      <c r="C20" s="17">
        <f>VLOOKUP(A20,[1]avgratCY!$A$7:$D$99,4,FALSE)</f>
        <v>80740555.510000005</v>
      </c>
      <c r="D20" s="18">
        <f t="shared" si="0"/>
        <v>1.52287E-2</v>
      </c>
      <c r="E20" s="19">
        <f t="shared" si="1"/>
        <v>1031.01</v>
      </c>
    </row>
    <row r="21" spans="1:5" x14ac:dyDescent="0.2">
      <c r="A21" s="16">
        <v>14</v>
      </c>
      <c r="B21" s="16" t="s">
        <v>25</v>
      </c>
      <c r="C21" s="17">
        <f>VLOOKUP(A21,[1]avgratCY!$A$7:$D$99,4,FALSE)</f>
        <v>31445511.260000002</v>
      </c>
      <c r="D21" s="18">
        <f t="shared" si="0"/>
        <v>5.9309999999999996E-3</v>
      </c>
      <c r="E21" s="19">
        <f t="shared" si="1"/>
        <v>401.54</v>
      </c>
    </row>
    <row r="22" spans="1:5" x14ac:dyDescent="0.2">
      <c r="A22" s="16">
        <v>15</v>
      </c>
      <c r="B22" s="16" t="s">
        <v>26</v>
      </c>
      <c r="C22" s="17">
        <f>VLOOKUP(A22,[1]avgratCY!$A$7:$D$99,4,FALSE)</f>
        <v>15958680.460000001</v>
      </c>
      <c r="D22" s="18">
        <f t="shared" si="0"/>
        <v>3.0100000000000001E-3</v>
      </c>
      <c r="E22" s="19">
        <f t="shared" si="1"/>
        <v>203.78</v>
      </c>
    </row>
    <row r="23" spans="1:5" x14ac:dyDescent="0.2">
      <c r="A23" s="16">
        <v>16</v>
      </c>
      <c r="B23" s="16" t="s">
        <v>27</v>
      </c>
      <c r="C23" s="17">
        <f>VLOOKUP(A23,[1]avgratCY!$A$7:$D$99,4,FALSE)</f>
        <v>22568645.280000001</v>
      </c>
      <c r="D23" s="18">
        <f t="shared" si="0"/>
        <v>4.2567000000000004E-3</v>
      </c>
      <c r="E23" s="19">
        <f t="shared" si="1"/>
        <v>288.19</v>
      </c>
    </row>
    <row r="24" spans="1:5" x14ac:dyDescent="0.2">
      <c r="A24" s="16">
        <v>17</v>
      </c>
      <c r="B24" s="16" t="s">
        <v>28</v>
      </c>
      <c r="C24" s="17">
        <f>VLOOKUP(A24,[1]avgratCY!$A$7:$D$99,4,FALSE)</f>
        <v>26742831.379999999</v>
      </c>
      <c r="D24" s="18">
        <f t="shared" si="0"/>
        <v>5.0441000000000001E-3</v>
      </c>
      <c r="E24" s="19">
        <f t="shared" si="1"/>
        <v>341.49</v>
      </c>
    </row>
    <row r="25" spans="1:5" x14ac:dyDescent="0.2">
      <c r="A25" s="16">
        <v>18</v>
      </c>
      <c r="B25" s="16" t="s">
        <v>29</v>
      </c>
      <c r="C25" s="17">
        <f>VLOOKUP(A25,[1]avgratCY!$A$7:$D$99,4,FALSE)</f>
        <v>28345266.640000001</v>
      </c>
      <c r="D25" s="18">
        <f t="shared" si="0"/>
        <v>5.3463E-3</v>
      </c>
      <c r="E25" s="19">
        <f t="shared" si="1"/>
        <v>361.95</v>
      </c>
    </row>
    <row r="26" spans="1:5" x14ac:dyDescent="0.2">
      <c r="A26" s="16">
        <v>19</v>
      </c>
      <c r="B26" s="16" t="s">
        <v>30</v>
      </c>
      <c r="C26" s="17">
        <f>VLOOKUP(A26,[1]avgratCY!$A$7:$D$99,4,FALSE)</f>
        <v>33058285.399999999</v>
      </c>
      <c r="D26" s="18">
        <f t="shared" si="0"/>
        <v>6.2351999999999998E-3</v>
      </c>
      <c r="E26" s="19">
        <f t="shared" si="1"/>
        <v>422.13</v>
      </c>
    </row>
    <row r="27" spans="1:5" x14ac:dyDescent="0.2">
      <c r="A27" s="16">
        <v>20</v>
      </c>
      <c r="B27" s="16" t="s">
        <v>31</v>
      </c>
      <c r="C27" s="17">
        <f>VLOOKUP(A27,[1]avgratCY!$A$7:$D$99,4,FALSE)</f>
        <v>31658311.84</v>
      </c>
      <c r="D27" s="18">
        <f t="shared" si="0"/>
        <v>5.9712000000000003E-3</v>
      </c>
      <c r="E27" s="19">
        <f t="shared" si="1"/>
        <v>404.26</v>
      </c>
    </row>
    <row r="28" spans="1:5" x14ac:dyDescent="0.2">
      <c r="A28" s="16">
        <v>21</v>
      </c>
      <c r="B28" s="16" t="s">
        <v>32</v>
      </c>
      <c r="C28" s="17">
        <f>VLOOKUP(A28,[1]avgratCY!$A$7:$D$99,4,FALSE)</f>
        <v>43520703.299999997</v>
      </c>
      <c r="D28" s="18">
        <f t="shared" si="0"/>
        <v>8.2085999999999999E-3</v>
      </c>
      <c r="E28" s="19">
        <f t="shared" si="1"/>
        <v>555.73</v>
      </c>
    </row>
    <row r="29" spans="1:5" x14ac:dyDescent="0.2">
      <c r="A29" s="16">
        <v>22</v>
      </c>
      <c r="B29" s="16" t="s">
        <v>33</v>
      </c>
      <c r="C29" s="17">
        <f>VLOOKUP(A29,[1]avgratCY!$A$7:$D$99,4,FALSE)</f>
        <v>38573505.460000001</v>
      </c>
      <c r="D29" s="18">
        <f t="shared" si="0"/>
        <v>7.2754999999999998E-3</v>
      </c>
      <c r="E29" s="19">
        <f t="shared" si="1"/>
        <v>492.56</v>
      </c>
    </row>
    <row r="30" spans="1:5" x14ac:dyDescent="0.2">
      <c r="A30" s="16">
        <v>23</v>
      </c>
      <c r="B30" s="16" t="s">
        <v>34</v>
      </c>
      <c r="C30" s="17">
        <f>VLOOKUP(A30,[1]avgratCY!$A$7:$D$99,4,FALSE)</f>
        <v>18496045.66</v>
      </c>
      <c r="D30" s="18">
        <f t="shared" si="0"/>
        <v>3.4886000000000001E-3</v>
      </c>
      <c r="E30" s="19">
        <f t="shared" si="1"/>
        <v>236.18</v>
      </c>
    </row>
    <row r="31" spans="1:5" x14ac:dyDescent="0.2">
      <c r="A31" s="16">
        <v>24</v>
      </c>
      <c r="B31" s="16" t="s">
        <v>35</v>
      </c>
      <c r="C31" s="17">
        <f>VLOOKUP(A31,[1]avgratCY!$A$7:$D$99,4,FALSE)</f>
        <v>61823189.060000002</v>
      </c>
      <c r="D31" s="18">
        <f t="shared" si="0"/>
        <v>1.16607E-2</v>
      </c>
      <c r="E31" s="19">
        <f t="shared" si="1"/>
        <v>789.44</v>
      </c>
    </row>
    <row r="32" spans="1:5" x14ac:dyDescent="0.2">
      <c r="A32" s="16">
        <v>25</v>
      </c>
      <c r="B32" s="16" t="s">
        <v>36</v>
      </c>
      <c r="C32" s="17">
        <f>VLOOKUP(A32,[1]avgratCY!$A$7:$D$99,4,FALSE)</f>
        <v>6503335.3799999999</v>
      </c>
      <c r="D32" s="18">
        <f t="shared" si="0"/>
        <v>1.2266E-3</v>
      </c>
      <c r="E32" s="19">
        <f t="shared" si="1"/>
        <v>83.04</v>
      </c>
    </row>
    <row r="33" spans="1:5" x14ac:dyDescent="0.2">
      <c r="A33" s="16">
        <v>26</v>
      </c>
      <c r="B33" s="16" t="s">
        <v>37</v>
      </c>
      <c r="C33" s="17">
        <f>VLOOKUP(A33,[1]avgratCY!$A$7:$D$99,4,FALSE)</f>
        <v>23069439.379999999</v>
      </c>
      <c r="D33" s="18">
        <f t="shared" si="0"/>
        <v>4.3512000000000004E-3</v>
      </c>
      <c r="E33" s="19">
        <f t="shared" si="1"/>
        <v>294.58</v>
      </c>
    </row>
    <row r="34" spans="1:5" x14ac:dyDescent="0.2">
      <c r="A34" s="16">
        <v>27</v>
      </c>
      <c r="B34" s="16" t="s">
        <v>38</v>
      </c>
      <c r="C34" s="17">
        <f>VLOOKUP(A34,[1]avgratCY!$A$7:$D$99,4,FALSE)</f>
        <v>84905900.599999994</v>
      </c>
      <c r="D34" s="18">
        <f t="shared" si="0"/>
        <v>1.6014400000000002E-2</v>
      </c>
      <c r="E34" s="19">
        <f t="shared" si="1"/>
        <v>1084.2</v>
      </c>
    </row>
    <row r="35" spans="1:5" x14ac:dyDescent="0.2">
      <c r="A35" s="16">
        <v>28</v>
      </c>
      <c r="B35" s="16" t="s">
        <v>39</v>
      </c>
      <c r="C35" s="17">
        <f>VLOOKUP(A35,[1]avgratCY!$A$7:$D$99,4,FALSE)</f>
        <v>1425565054.77</v>
      </c>
      <c r="D35" s="18">
        <f t="shared" si="0"/>
        <v>0.26888050000000002</v>
      </c>
      <c r="E35" s="19">
        <f>ROUND(C35/$C$101*$E$104,2)+0.02</f>
        <v>18203.61</v>
      </c>
    </row>
    <row r="36" spans="1:5" x14ac:dyDescent="0.2">
      <c r="A36" s="16">
        <v>29</v>
      </c>
      <c r="B36" s="16" t="s">
        <v>40</v>
      </c>
      <c r="C36" s="17">
        <f>VLOOKUP(A36,[1]avgratCY!$A$7:$D$99,4,FALSE)</f>
        <v>10040981.060000001</v>
      </c>
      <c r="D36" s="18">
        <f t="shared" si="0"/>
        <v>1.8939E-3</v>
      </c>
      <c r="E36" s="19">
        <f t="shared" ref="E36:E99" si="2">ROUND(C36/$C$101*$E$104,2)</f>
        <v>128.22</v>
      </c>
    </row>
    <row r="37" spans="1:5" x14ac:dyDescent="0.2">
      <c r="A37" s="16">
        <v>30</v>
      </c>
      <c r="B37" s="16" t="s">
        <v>41</v>
      </c>
      <c r="C37" s="17">
        <f>VLOOKUP(A37,[1]avgratCY!$A$7:$D$99,4,FALSE)</f>
        <v>27472762.59</v>
      </c>
      <c r="D37" s="18">
        <f t="shared" si="0"/>
        <v>5.1817E-3</v>
      </c>
      <c r="E37" s="19">
        <f t="shared" si="2"/>
        <v>350.81</v>
      </c>
    </row>
    <row r="38" spans="1:5" x14ac:dyDescent="0.2">
      <c r="A38" s="16">
        <v>31</v>
      </c>
      <c r="B38" s="16" t="s">
        <v>42</v>
      </c>
      <c r="C38" s="17">
        <f>VLOOKUP(A38,[1]avgratCY!$A$7:$D$99,4,FALSE)</f>
        <v>14318956.039999999</v>
      </c>
      <c r="D38" s="18">
        <f t="shared" si="0"/>
        <v>2.7006999999999999E-3</v>
      </c>
      <c r="E38" s="19">
        <f t="shared" si="2"/>
        <v>182.84</v>
      </c>
    </row>
    <row r="39" spans="1:5" x14ac:dyDescent="0.2">
      <c r="A39" s="16">
        <v>32</v>
      </c>
      <c r="B39" s="16" t="s">
        <v>43</v>
      </c>
      <c r="C39" s="17">
        <f>VLOOKUP(A39,[1]avgratCY!$A$7:$D$99,4,FALSE)</f>
        <v>13249863.68</v>
      </c>
      <c r="D39" s="18">
        <f t="shared" si="0"/>
        <v>2.4991000000000002E-3</v>
      </c>
      <c r="E39" s="19">
        <f t="shared" si="2"/>
        <v>169.19</v>
      </c>
    </row>
    <row r="40" spans="1:5" x14ac:dyDescent="0.2">
      <c r="A40" s="16">
        <v>33</v>
      </c>
      <c r="B40" s="16" t="s">
        <v>44</v>
      </c>
      <c r="C40" s="17">
        <f>VLOOKUP(A40,[1]avgratCY!$A$7:$D$99,4,FALSE)</f>
        <v>15617611.939999999</v>
      </c>
      <c r="D40" s="18">
        <f t="shared" si="0"/>
        <v>2.9456999999999999E-3</v>
      </c>
      <c r="E40" s="19">
        <f t="shared" si="2"/>
        <v>199.43</v>
      </c>
    </row>
    <row r="41" spans="1:5" x14ac:dyDescent="0.2">
      <c r="A41" s="16">
        <v>34</v>
      </c>
      <c r="B41" s="16" t="s">
        <v>45</v>
      </c>
      <c r="C41" s="17">
        <f>VLOOKUP(A41,[1]avgratCY!$A$7:$D$99,4,FALSE)</f>
        <v>58205153.799999997</v>
      </c>
      <c r="D41" s="18">
        <f t="shared" si="0"/>
        <v>1.09783E-2</v>
      </c>
      <c r="E41" s="19">
        <f t="shared" si="2"/>
        <v>743.24</v>
      </c>
    </row>
    <row r="42" spans="1:5" x14ac:dyDescent="0.2">
      <c r="A42" s="16">
        <v>35</v>
      </c>
      <c r="B42" s="16" t="s">
        <v>46</v>
      </c>
      <c r="C42" s="17">
        <f>VLOOKUP(A42,[1]avgratCY!$A$7:$D$99,4,FALSE)</f>
        <v>9127187.2799999993</v>
      </c>
      <c r="D42" s="18">
        <f t="shared" si="0"/>
        <v>1.7214999999999999E-3</v>
      </c>
      <c r="E42" s="19">
        <f t="shared" si="2"/>
        <v>116.55</v>
      </c>
    </row>
    <row r="43" spans="1:5" x14ac:dyDescent="0.2">
      <c r="A43" s="16">
        <v>36</v>
      </c>
      <c r="B43" s="16" t="s">
        <v>47</v>
      </c>
      <c r="C43" s="17">
        <f>VLOOKUP(A43,[1]avgratCY!$A$7:$D$99,4,FALSE)</f>
        <v>7812767.7599999998</v>
      </c>
      <c r="D43" s="18">
        <f t="shared" si="0"/>
        <v>1.4736E-3</v>
      </c>
      <c r="E43" s="19">
        <f t="shared" si="2"/>
        <v>99.76</v>
      </c>
    </row>
    <row r="44" spans="1:5" x14ac:dyDescent="0.2">
      <c r="A44" s="16">
        <v>37</v>
      </c>
      <c r="B44" s="16" t="s">
        <v>48</v>
      </c>
      <c r="C44" s="17">
        <f>VLOOKUP(A44,[1]avgratCY!$A$7:$D$99,4,FALSE)</f>
        <v>10907389.050000001</v>
      </c>
      <c r="D44" s="18">
        <f t="shared" si="0"/>
        <v>2.0573000000000002E-3</v>
      </c>
      <c r="E44" s="19">
        <f t="shared" si="2"/>
        <v>139.28</v>
      </c>
    </row>
    <row r="45" spans="1:5" x14ac:dyDescent="0.2">
      <c r="A45" s="16">
        <v>38</v>
      </c>
      <c r="B45" s="16" t="s">
        <v>49</v>
      </c>
      <c r="C45" s="17">
        <f>VLOOKUP(A45,[1]avgratCY!$A$7:$D$99,4,FALSE)</f>
        <v>2797121.34</v>
      </c>
      <c r="D45" s="18">
        <f t="shared" si="0"/>
        <v>5.2760000000000003E-4</v>
      </c>
      <c r="E45" s="19">
        <f t="shared" si="2"/>
        <v>35.72</v>
      </c>
    </row>
    <row r="46" spans="1:5" x14ac:dyDescent="0.2">
      <c r="A46" s="16">
        <v>39</v>
      </c>
      <c r="B46" s="16" t="s">
        <v>50</v>
      </c>
      <c r="C46" s="17">
        <f>VLOOKUP(A46,[1]avgratCY!$A$7:$D$99,4,FALSE)</f>
        <v>12107897.16</v>
      </c>
      <c r="D46" s="18">
        <f t="shared" si="0"/>
        <v>2.2837000000000001E-3</v>
      </c>
      <c r="E46" s="19">
        <f t="shared" si="2"/>
        <v>154.61000000000001</v>
      </c>
    </row>
    <row r="47" spans="1:5" x14ac:dyDescent="0.2">
      <c r="A47" s="16">
        <v>40</v>
      </c>
      <c r="B47" s="16" t="s">
        <v>51</v>
      </c>
      <c r="C47" s="17">
        <f>VLOOKUP(A47,[1]avgratCY!$A$7:$D$99,4,FALSE)</f>
        <v>124950024.93000001</v>
      </c>
      <c r="D47" s="18">
        <f t="shared" si="0"/>
        <v>2.35672E-2</v>
      </c>
      <c r="E47" s="19">
        <f t="shared" si="2"/>
        <v>1595.53</v>
      </c>
    </row>
    <row r="48" spans="1:5" x14ac:dyDescent="0.2">
      <c r="A48" s="16">
        <v>41</v>
      </c>
      <c r="B48" s="16" t="s">
        <v>52</v>
      </c>
      <c r="C48" s="17">
        <f>VLOOKUP(A48,[1]avgratCY!$A$7:$D$99,4,FALSE)</f>
        <v>37578170.060000002</v>
      </c>
      <c r="D48" s="18">
        <f t="shared" si="0"/>
        <v>7.0876999999999997E-3</v>
      </c>
      <c r="E48" s="19">
        <f t="shared" si="2"/>
        <v>479.85</v>
      </c>
    </row>
    <row r="49" spans="1:5" x14ac:dyDescent="0.2">
      <c r="A49" s="16">
        <v>42</v>
      </c>
      <c r="B49" s="16" t="s">
        <v>53</v>
      </c>
      <c r="C49" s="17">
        <f>VLOOKUP(A49,[1]avgratCY!$A$7:$D$99,4,FALSE)</f>
        <v>15378774.310000001</v>
      </c>
      <c r="D49" s="18">
        <f t="shared" si="0"/>
        <v>2.9006000000000001E-3</v>
      </c>
      <c r="E49" s="19">
        <f t="shared" si="2"/>
        <v>196.38</v>
      </c>
    </row>
    <row r="50" spans="1:5" x14ac:dyDescent="0.2">
      <c r="A50" s="16">
        <v>43</v>
      </c>
      <c r="B50" s="16" t="s">
        <v>54</v>
      </c>
      <c r="C50" s="17">
        <f>VLOOKUP(A50,[1]avgratCY!$A$7:$D$99,4,FALSE)</f>
        <v>6094268.7400000002</v>
      </c>
      <c r="D50" s="18">
        <f t="shared" si="0"/>
        <v>1.1494999999999999E-3</v>
      </c>
      <c r="E50" s="19">
        <f t="shared" si="2"/>
        <v>77.819999999999993</v>
      </c>
    </row>
    <row r="51" spans="1:5" x14ac:dyDescent="0.2">
      <c r="A51" s="16">
        <v>44</v>
      </c>
      <c r="B51" s="16" t="s">
        <v>55</v>
      </c>
      <c r="C51" s="17">
        <f>VLOOKUP(A51,[1]avgratCY!$A$7:$D$99,4,FALSE)</f>
        <v>10344924.66</v>
      </c>
      <c r="D51" s="18">
        <f t="shared" si="0"/>
        <v>1.9511999999999999E-3</v>
      </c>
      <c r="E51" s="19">
        <f t="shared" si="2"/>
        <v>132.1</v>
      </c>
    </row>
    <row r="52" spans="1:5" x14ac:dyDescent="0.2">
      <c r="A52" s="16">
        <v>45</v>
      </c>
      <c r="B52" s="16" t="s">
        <v>56</v>
      </c>
      <c r="C52" s="17">
        <f>VLOOKUP(A52,[1]avgratCY!$A$7:$D$99,4,FALSE)</f>
        <v>41787857.219999999</v>
      </c>
      <c r="D52" s="18">
        <f t="shared" si="0"/>
        <v>7.8817000000000002E-3</v>
      </c>
      <c r="E52" s="19">
        <f t="shared" si="2"/>
        <v>533.61</v>
      </c>
    </row>
    <row r="53" spans="1:5" x14ac:dyDescent="0.2">
      <c r="A53" s="16">
        <v>46</v>
      </c>
      <c r="B53" s="16" t="s">
        <v>57</v>
      </c>
      <c r="C53" s="17">
        <f>VLOOKUP(A53,[1]avgratCY!$A$7:$D$99,4,FALSE)</f>
        <v>3275475.58</v>
      </c>
      <c r="D53" s="18">
        <f t="shared" si="0"/>
        <v>6.1779999999999995E-4</v>
      </c>
      <c r="E53" s="19">
        <f t="shared" si="2"/>
        <v>41.83</v>
      </c>
    </row>
    <row r="54" spans="1:5" x14ac:dyDescent="0.2">
      <c r="A54" s="16">
        <v>47</v>
      </c>
      <c r="B54" s="16" t="s">
        <v>58</v>
      </c>
      <c r="C54" s="17">
        <f>VLOOKUP(A54,[1]avgratCY!$A$7:$D$99,4,FALSE)</f>
        <v>19767115.600000001</v>
      </c>
      <c r="D54" s="18">
        <f t="shared" si="0"/>
        <v>3.7282999999999999E-3</v>
      </c>
      <c r="E54" s="19">
        <f t="shared" si="2"/>
        <v>252.41</v>
      </c>
    </row>
    <row r="55" spans="1:5" x14ac:dyDescent="0.2">
      <c r="A55" s="16">
        <v>48</v>
      </c>
      <c r="B55" s="16" t="s">
        <v>59</v>
      </c>
      <c r="C55" s="17">
        <f>VLOOKUP(A55,[1]avgratCY!$A$7:$D$99,4,FALSE)</f>
        <v>29362874.66</v>
      </c>
      <c r="D55" s="18">
        <f t="shared" si="0"/>
        <v>5.5382000000000001E-3</v>
      </c>
      <c r="E55" s="19">
        <f t="shared" si="2"/>
        <v>374.95</v>
      </c>
    </row>
    <row r="56" spans="1:5" x14ac:dyDescent="0.2">
      <c r="A56" s="16">
        <v>49</v>
      </c>
      <c r="B56" s="16" t="s">
        <v>60</v>
      </c>
      <c r="C56" s="17">
        <f>VLOOKUP(A56,[1]avgratCY!$A$7:$D$99,4,FALSE)</f>
        <v>15562667.470000001</v>
      </c>
      <c r="D56" s="18">
        <f t="shared" si="0"/>
        <v>2.9353000000000001E-3</v>
      </c>
      <c r="E56" s="19">
        <f t="shared" si="2"/>
        <v>198.73</v>
      </c>
    </row>
    <row r="57" spans="1:5" x14ac:dyDescent="0.2">
      <c r="A57" s="16">
        <v>50</v>
      </c>
      <c r="B57" s="16" t="s">
        <v>61</v>
      </c>
      <c r="C57" s="17">
        <f>VLOOKUP(A57,[1]avgratCY!$A$7:$D$99,4,FALSE)</f>
        <v>28829803.920000002</v>
      </c>
      <c r="D57" s="18">
        <f t="shared" si="0"/>
        <v>5.4377000000000002E-3</v>
      </c>
      <c r="E57" s="19">
        <f t="shared" si="2"/>
        <v>368.14</v>
      </c>
    </row>
    <row r="58" spans="1:5" x14ac:dyDescent="0.2">
      <c r="A58" s="16">
        <v>51</v>
      </c>
      <c r="B58" s="16" t="s">
        <v>62</v>
      </c>
      <c r="C58" s="17">
        <f>VLOOKUP(A58,[1]avgratCY!$A$7:$D$99,4,FALSE)</f>
        <v>27022795.609999999</v>
      </c>
      <c r="D58" s="18">
        <f t="shared" si="0"/>
        <v>5.0968999999999997E-3</v>
      </c>
      <c r="E58" s="19">
        <f t="shared" si="2"/>
        <v>345.06</v>
      </c>
    </row>
    <row r="59" spans="1:5" x14ac:dyDescent="0.2">
      <c r="A59" s="16">
        <v>52</v>
      </c>
      <c r="B59" s="16" t="s">
        <v>63</v>
      </c>
      <c r="C59" s="17">
        <f>VLOOKUP(A59,[1]avgratCY!$A$7:$D$99,4,FALSE)</f>
        <v>4048516.1</v>
      </c>
      <c r="D59" s="18">
        <f t="shared" si="0"/>
        <v>7.6360000000000002E-4</v>
      </c>
      <c r="E59" s="19">
        <f t="shared" si="2"/>
        <v>51.7</v>
      </c>
    </row>
    <row r="60" spans="1:5" x14ac:dyDescent="0.2">
      <c r="A60" s="16">
        <v>53</v>
      </c>
      <c r="B60" s="16" t="s">
        <v>64</v>
      </c>
      <c r="C60" s="17">
        <f>VLOOKUP(A60,[1]avgratCY!$A$7:$D$99,4,FALSE)</f>
        <v>13731635.17</v>
      </c>
      <c r="D60" s="18">
        <f t="shared" si="0"/>
        <v>2.5899999999999999E-3</v>
      </c>
      <c r="E60" s="19">
        <f t="shared" si="2"/>
        <v>175.34</v>
      </c>
    </row>
    <row r="61" spans="1:5" x14ac:dyDescent="0.2">
      <c r="A61" s="16">
        <v>54</v>
      </c>
      <c r="B61" s="16" t="s">
        <v>65</v>
      </c>
      <c r="C61" s="17">
        <f>VLOOKUP(A61,[1]avgratCY!$A$7:$D$99,4,FALSE)</f>
        <v>29896875.18</v>
      </c>
      <c r="D61" s="18">
        <f t="shared" si="0"/>
        <v>5.6388999999999996E-3</v>
      </c>
      <c r="E61" s="19">
        <f t="shared" si="2"/>
        <v>381.76</v>
      </c>
    </row>
    <row r="62" spans="1:5" x14ac:dyDescent="0.2">
      <c r="A62" s="16">
        <v>55</v>
      </c>
      <c r="B62" s="16" t="s">
        <v>66</v>
      </c>
      <c r="C62" s="17">
        <f>VLOOKUP(A62,[1]avgratCY!$A$7:$D$99,4,FALSE)</f>
        <v>730372710.76999998</v>
      </c>
      <c r="D62" s="18">
        <f t="shared" si="0"/>
        <v>0.13775799999999999</v>
      </c>
      <c r="E62" s="19">
        <f t="shared" si="2"/>
        <v>9326.41</v>
      </c>
    </row>
    <row r="63" spans="1:5" x14ac:dyDescent="0.2">
      <c r="A63" s="16">
        <v>56</v>
      </c>
      <c r="B63" s="16" t="s">
        <v>67</v>
      </c>
      <c r="C63" s="17">
        <f>VLOOKUP(A63,[1]avgratCY!$A$7:$D$99,4,FALSE)</f>
        <v>90896318.900000006</v>
      </c>
      <c r="D63" s="18">
        <f t="shared" si="0"/>
        <v>1.7144300000000001E-2</v>
      </c>
      <c r="E63" s="19">
        <f t="shared" si="2"/>
        <v>1160.69</v>
      </c>
    </row>
    <row r="64" spans="1:5" x14ac:dyDescent="0.2">
      <c r="A64" s="16">
        <v>57</v>
      </c>
      <c r="B64" s="16" t="s">
        <v>68</v>
      </c>
      <c r="C64" s="17">
        <f>VLOOKUP(A64,[1]avgratCY!$A$7:$D$99,4,FALSE)</f>
        <v>4358643.62</v>
      </c>
      <c r="D64" s="18">
        <f t="shared" si="0"/>
        <v>8.2209999999999998E-4</v>
      </c>
      <c r="E64" s="19">
        <f t="shared" si="2"/>
        <v>55.66</v>
      </c>
    </row>
    <row r="65" spans="1:5" x14ac:dyDescent="0.2">
      <c r="A65" s="16">
        <v>58</v>
      </c>
      <c r="B65" s="16" t="s">
        <v>69</v>
      </c>
      <c r="C65" s="17">
        <f>VLOOKUP(A65,[1]avgratCY!$A$7:$D$99,4,FALSE)</f>
        <v>3562632.24</v>
      </c>
      <c r="D65" s="18">
        <f t="shared" si="0"/>
        <v>6.7199999999999996E-4</v>
      </c>
      <c r="E65" s="19">
        <f t="shared" si="2"/>
        <v>45.49</v>
      </c>
    </row>
    <row r="66" spans="1:5" x14ac:dyDescent="0.2">
      <c r="A66" s="16">
        <v>59</v>
      </c>
      <c r="B66" s="16" t="s">
        <v>70</v>
      </c>
      <c r="C66" s="17">
        <f>VLOOKUP(A66,[1]avgratCY!$A$7:$D$99,4,FALSE)</f>
        <v>80574592.659999996</v>
      </c>
      <c r="D66" s="18">
        <f t="shared" si="0"/>
        <v>1.51974E-2</v>
      </c>
      <c r="E66" s="19">
        <f t="shared" si="2"/>
        <v>1028.8900000000001</v>
      </c>
    </row>
    <row r="67" spans="1:5" x14ac:dyDescent="0.2">
      <c r="A67" s="16">
        <v>60</v>
      </c>
      <c r="B67" s="16" t="s">
        <v>71</v>
      </c>
      <c r="C67" s="17">
        <f>VLOOKUP(A67,[1]avgratCY!$A$7:$D$99,4,FALSE)</f>
        <v>3946384.8</v>
      </c>
      <c r="D67" s="18">
        <f t="shared" si="0"/>
        <v>7.4430000000000004E-4</v>
      </c>
      <c r="E67" s="19">
        <f t="shared" si="2"/>
        <v>50.39</v>
      </c>
    </row>
    <row r="68" spans="1:5" x14ac:dyDescent="0.2">
      <c r="A68" s="16">
        <v>61</v>
      </c>
      <c r="B68" s="16" t="s">
        <v>72</v>
      </c>
      <c r="C68" s="17">
        <f>VLOOKUP(A68,[1]avgratCY!$A$7:$D$99,4,FALSE)</f>
        <v>25970209.219999999</v>
      </c>
      <c r="D68" s="18">
        <f t="shared" si="0"/>
        <v>4.8983000000000004E-3</v>
      </c>
      <c r="E68" s="19">
        <f t="shared" si="2"/>
        <v>331.62</v>
      </c>
    </row>
    <row r="69" spans="1:5" x14ac:dyDescent="0.2">
      <c r="A69" s="16">
        <v>62</v>
      </c>
      <c r="B69" s="16" t="s">
        <v>73</v>
      </c>
      <c r="C69" s="17">
        <f>VLOOKUP(A69,[1]avgratCY!$A$7:$D$99,4,FALSE)</f>
        <v>20080680.219999999</v>
      </c>
      <c r="D69" s="18">
        <f t="shared" si="0"/>
        <v>3.7875000000000001E-3</v>
      </c>
      <c r="E69" s="19">
        <f t="shared" si="2"/>
        <v>256.42</v>
      </c>
    </row>
    <row r="70" spans="1:5" x14ac:dyDescent="0.2">
      <c r="A70" s="16">
        <v>63</v>
      </c>
      <c r="B70" s="16" t="s">
        <v>74</v>
      </c>
      <c r="C70" s="17">
        <f>VLOOKUP(A70,[1]avgratCY!$A$7:$D$99,4,FALSE)</f>
        <v>14654374.52</v>
      </c>
      <c r="D70" s="18">
        <f t="shared" si="0"/>
        <v>2.764E-3</v>
      </c>
      <c r="E70" s="19">
        <f t="shared" si="2"/>
        <v>187.13</v>
      </c>
    </row>
    <row r="71" spans="1:5" x14ac:dyDescent="0.2">
      <c r="A71" s="16">
        <v>64</v>
      </c>
      <c r="B71" s="16" t="s">
        <v>75</v>
      </c>
      <c r="C71" s="17">
        <f>VLOOKUP(A71,[1]avgratCY!$A$7:$D$99,4,FALSE)</f>
        <v>20205630.219999999</v>
      </c>
      <c r="D71" s="18">
        <f t="shared" si="0"/>
        <v>3.8111E-3</v>
      </c>
      <c r="E71" s="19">
        <f t="shared" si="2"/>
        <v>258.01</v>
      </c>
    </row>
    <row r="72" spans="1:5" x14ac:dyDescent="0.2">
      <c r="A72" s="16">
        <v>65</v>
      </c>
      <c r="B72" s="16" t="s">
        <v>76</v>
      </c>
      <c r="C72" s="17">
        <f>VLOOKUP(A72,[1]avgratCY!$A$7:$D$99,4,FALSE)</f>
        <v>15532631.74</v>
      </c>
      <c r="D72" s="18">
        <f t="shared" ref="D72:D100" si="3">ROUND(+C72/$C$101,7)</f>
        <v>2.9296999999999999E-3</v>
      </c>
      <c r="E72" s="19">
        <f t="shared" si="2"/>
        <v>198.34</v>
      </c>
    </row>
    <row r="73" spans="1:5" x14ac:dyDescent="0.2">
      <c r="A73" s="16">
        <v>66</v>
      </c>
      <c r="B73" s="16" t="s">
        <v>77</v>
      </c>
      <c r="C73" s="17">
        <f>VLOOKUP(A73,[1]avgratCY!$A$7:$D$99,4,FALSE)</f>
        <v>44673832.210000001</v>
      </c>
      <c r="D73" s="18">
        <f t="shared" si="3"/>
        <v>8.4261000000000006E-3</v>
      </c>
      <c r="E73" s="19">
        <f t="shared" si="2"/>
        <v>570.46</v>
      </c>
    </row>
    <row r="74" spans="1:5" x14ac:dyDescent="0.2">
      <c r="A74" s="16">
        <v>67</v>
      </c>
      <c r="B74" s="16" t="s">
        <v>78</v>
      </c>
      <c r="C74" s="17">
        <f>VLOOKUP(A74,[1]avgratCY!$A$7:$D$99,4,FALSE)</f>
        <v>10409583.5</v>
      </c>
      <c r="D74" s="18">
        <f t="shared" si="3"/>
        <v>1.9634000000000001E-3</v>
      </c>
      <c r="E74" s="19">
        <f t="shared" si="2"/>
        <v>132.91999999999999</v>
      </c>
    </row>
    <row r="75" spans="1:5" x14ac:dyDescent="0.2">
      <c r="A75" s="16">
        <v>68</v>
      </c>
      <c r="B75" s="16" t="s">
        <v>79</v>
      </c>
      <c r="C75" s="17">
        <f>VLOOKUP(A75,[1]avgratCY!$A$7:$D$99,4,FALSE)</f>
        <v>15390254.02</v>
      </c>
      <c r="D75" s="18">
        <f t="shared" si="3"/>
        <v>2.9028000000000001E-3</v>
      </c>
      <c r="E75" s="19">
        <f t="shared" si="2"/>
        <v>196.52</v>
      </c>
    </row>
    <row r="76" spans="1:5" x14ac:dyDescent="0.2">
      <c r="A76" s="16">
        <v>69</v>
      </c>
      <c r="B76" s="16" t="s">
        <v>80</v>
      </c>
      <c r="C76" s="17">
        <f>VLOOKUP(A76,[1]avgratCY!$A$7:$D$99,4,FALSE)</f>
        <v>32741200.739999998</v>
      </c>
      <c r="D76" s="18">
        <f t="shared" si="3"/>
        <v>6.1754000000000002E-3</v>
      </c>
      <c r="E76" s="19">
        <f t="shared" si="2"/>
        <v>418.08</v>
      </c>
    </row>
    <row r="77" spans="1:5" x14ac:dyDescent="0.2">
      <c r="A77" s="16">
        <v>70</v>
      </c>
      <c r="B77" s="16" t="s">
        <v>81</v>
      </c>
      <c r="C77" s="17">
        <f>VLOOKUP(A77,[1]avgratCY!$A$7:$D$99,4,FALSE)</f>
        <v>26526138.800000001</v>
      </c>
      <c r="D77" s="18">
        <f t="shared" si="3"/>
        <v>5.0032000000000002E-3</v>
      </c>
      <c r="E77" s="19">
        <f t="shared" si="2"/>
        <v>338.72</v>
      </c>
    </row>
    <row r="78" spans="1:5" x14ac:dyDescent="0.2">
      <c r="A78" s="16">
        <v>71</v>
      </c>
      <c r="B78" s="16" t="s">
        <v>82</v>
      </c>
      <c r="C78" s="17">
        <f>VLOOKUP(A78,[1]avgratCY!$A$7:$D$99,4,FALSE)</f>
        <v>86887324.980000004</v>
      </c>
      <c r="D78" s="18">
        <f t="shared" si="3"/>
        <v>1.6388099999999999E-2</v>
      </c>
      <c r="E78" s="19">
        <f t="shared" si="2"/>
        <v>1109.5</v>
      </c>
    </row>
    <row r="79" spans="1:5" x14ac:dyDescent="0.2">
      <c r="A79" s="16">
        <v>72</v>
      </c>
      <c r="B79" s="16" t="s">
        <v>83</v>
      </c>
      <c r="C79" s="17">
        <f>VLOOKUP(A79,[1]avgratCY!$A$7:$D$99,4,FALSE)</f>
        <v>22645309.07</v>
      </c>
      <c r="D79" s="18">
        <f t="shared" si="3"/>
        <v>4.2712000000000002E-3</v>
      </c>
      <c r="E79" s="19">
        <f t="shared" si="2"/>
        <v>289.17</v>
      </c>
    </row>
    <row r="80" spans="1:5" x14ac:dyDescent="0.2">
      <c r="A80" s="16">
        <v>73</v>
      </c>
      <c r="B80" s="16" t="s">
        <v>84</v>
      </c>
      <c r="C80" s="17">
        <f>VLOOKUP(A80,[1]avgratCY!$A$7:$D$99,4,FALSE)</f>
        <v>20860628.5</v>
      </c>
      <c r="D80" s="18">
        <f t="shared" si="3"/>
        <v>3.9345999999999999E-3</v>
      </c>
      <c r="E80" s="19">
        <f t="shared" si="2"/>
        <v>266.38</v>
      </c>
    </row>
    <row r="81" spans="1:5" x14ac:dyDescent="0.2">
      <c r="A81" s="16">
        <v>74</v>
      </c>
      <c r="B81" s="16" t="s">
        <v>85</v>
      </c>
      <c r="C81" s="17">
        <f>VLOOKUP(A81,[1]avgratCY!$A$7:$D$99,4,FALSE)</f>
        <v>20911531.02</v>
      </c>
      <c r="D81" s="18">
        <f t="shared" si="3"/>
        <v>3.9442000000000001E-3</v>
      </c>
      <c r="E81" s="19">
        <f t="shared" si="2"/>
        <v>267.02999999999997</v>
      </c>
    </row>
    <row r="82" spans="1:5" x14ac:dyDescent="0.2">
      <c r="A82" s="16">
        <v>75</v>
      </c>
      <c r="B82" s="16" t="s">
        <v>86</v>
      </c>
      <c r="C82" s="17">
        <f>VLOOKUP(A82,[1]avgratCY!$A$7:$D$99,4,FALSE)</f>
        <v>7847005.21</v>
      </c>
      <c r="D82" s="18">
        <f t="shared" si="3"/>
        <v>1.48E-3</v>
      </c>
      <c r="E82" s="19">
        <f t="shared" si="2"/>
        <v>100.2</v>
      </c>
    </row>
    <row r="83" spans="1:5" x14ac:dyDescent="0.2">
      <c r="A83" s="16">
        <v>76</v>
      </c>
      <c r="B83" s="16" t="s">
        <v>87</v>
      </c>
      <c r="C83" s="17">
        <f>VLOOKUP(A83,[1]avgratCY!$A$7:$D$99,4,FALSE)</f>
        <v>37702822.5</v>
      </c>
      <c r="D83" s="18">
        <f t="shared" si="3"/>
        <v>7.1113000000000001E-3</v>
      </c>
      <c r="E83" s="19">
        <f t="shared" si="2"/>
        <v>481.44</v>
      </c>
    </row>
    <row r="84" spans="1:5" x14ac:dyDescent="0.2">
      <c r="A84" s="16">
        <v>77</v>
      </c>
      <c r="B84" s="16" t="s">
        <v>88</v>
      </c>
      <c r="C84" s="17">
        <f>VLOOKUP(A84,[1]avgratCY!$A$7:$D$99,4,FALSE)</f>
        <v>556835923.45000005</v>
      </c>
      <c r="D84" s="18">
        <f t="shared" si="3"/>
        <v>0.1050267</v>
      </c>
      <c r="E84" s="19">
        <f t="shared" si="2"/>
        <v>7110.45</v>
      </c>
    </row>
    <row r="85" spans="1:5" x14ac:dyDescent="0.2">
      <c r="A85" s="16">
        <v>78</v>
      </c>
      <c r="B85" s="16" t="s">
        <v>89</v>
      </c>
      <c r="C85" s="17">
        <f>VLOOKUP(A85,[1]avgratCY!$A$7:$D$99,4,FALSE)</f>
        <v>75635941.209999993</v>
      </c>
      <c r="D85" s="18">
        <f t="shared" si="3"/>
        <v>1.42659E-2</v>
      </c>
      <c r="E85" s="19">
        <f t="shared" si="2"/>
        <v>965.82</v>
      </c>
    </row>
    <row r="86" spans="1:5" x14ac:dyDescent="0.2">
      <c r="A86" s="16">
        <v>79</v>
      </c>
      <c r="B86" s="16" t="s">
        <v>90</v>
      </c>
      <c r="C86" s="17">
        <f>VLOOKUP(A86,[1]avgratCY!$A$7:$D$99,4,FALSE)</f>
        <v>65653552.439999998</v>
      </c>
      <c r="D86" s="18">
        <f t="shared" si="3"/>
        <v>1.2383099999999999E-2</v>
      </c>
      <c r="E86" s="19">
        <f t="shared" si="2"/>
        <v>838.36</v>
      </c>
    </row>
    <row r="87" spans="1:5" x14ac:dyDescent="0.2">
      <c r="A87" s="16">
        <v>80</v>
      </c>
      <c r="B87" s="16" t="s">
        <v>91</v>
      </c>
      <c r="C87" s="17">
        <f>VLOOKUP(A87,[1]avgratCY!$A$7:$D$99,4,FALSE)</f>
        <v>46093491.32</v>
      </c>
      <c r="D87" s="18">
        <f t="shared" si="3"/>
        <v>8.6937999999999998E-3</v>
      </c>
      <c r="E87" s="19">
        <f t="shared" si="2"/>
        <v>588.59</v>
      </c>
    </row>
    <row r="88" spans="1:5" x14ac:dyDescent="0.2">
      <c r="A88" s="16">
        <v>81</v>
      </c>
      <c r="B88" s="16" t="s">
        <v>92</v>
      </c>
      <c r="C88" s="17">
        <f>VLOOKUP(A88,[1]avgratCY!$A$7:$D$99,4,FALSE)</f>
        <v>17041829.82</v>
      </c>
      <c r="D88" s="18">
        <f t="shared" si="3"/>
        <v>3.2142999999999998E-3</v>
      </c>
      <c r="E88" s="19">
        <f t="shared" si="2"/>
        <v>217.61</v>
      </c>
    </row>
    <row r="89" spans="1:5" x14ac:dyDescent="0.2">
      <c r="A89" s="16">
        <v>82</v>
      </c>
      <c r="B89" s="16" t="s">
        <v>93</v>
      </c>
      <c r="C89" s="17">
        <f>VLOOKUP(A89,[1]avgratCY!$A$7:$D$99,4,FALSE)</f>
        <v>12761579.119999999</v>
      </c>
      <c r="D89" s="18">
        <f t="shared" si="3"/>
        <v>2.4069999999999999E-3</v>
      </c>
      <c r="E89" s="19">
        <f t="shared" si="2"/>
        <v>162.96</v>
      </c>
    </row>
    <row r="90" spans="1:5" x14ac:dyDescent="0.2">
      <c r="A90" s="16">
        <v>83</v>
      </c>
      <c r="B90" s="16" t="s">
        <v>94</v>
      </c>
      <c r="C90" s="17">
        <f>VLOOKUP(A90,[1]avgratCY!$A$7:$D$99,4,FALSE)</f>
        <v>7617863.8600000003</v>
      </c>
      <c r="D90" s="18">
        <f t="shared" si="3"/>
        <v>1.4368E-3</v>
      </c>
      <c r="E90" s="19">
        <f t="shared" si="2"/>
        <v>97.28</v>
      </c>
    </row>
    <row r="91" spans="1:5" x14ac:dyDescent="0.2">
      <c r="A91" s="16">
        <v>84</v>
      </c>
      <c r="B91" s="16" t="s">
        <v>95</v>
      </c>
      <c r="C91" s="17">
        <f>VLOOKUP(A91,[1]avgratCY!$A$7:$D$99,4,FALSE)</f>
        <v>23174432.640000001</v>
      </c>
      <c r="D91" s="18">
        <f t="shared" si="3"/>
        <v>4.3709999999999999E-3</v>
      </c>
      <c r="E91" s="19">
        <f t="shared" si="2"/>
        <v>295.92</v>
      </c>
    </row>
    <row r="92" spans="1:5" x14ac:dyDescent="0.2">
      <c r="A92" s="16">
        <v>85</v>
      </c>
      <c r="B92" s="16" t="s">
        <v>96</v>
      </c>
      <c r="C92" s="17">
        <f>VLOOKUP(A92,[1]avgratCY!$A$7:$D$99,4,FALSE)</f>
        <v>21176637.219999999</v>
      </c>
      <c r="D92" s="18">
        <f t="shared" si="3"/>
        <v>3.9941999999999998E-3</v>
      </c>
      <c r="E92" s="19">
        <f t="shared" si="2"/>
        <v>270.41000000000003</v>
      </c>
    </row>
    <row r="93" spans="1:5" x14ac:dyDescent="0.2">
      <c r="A93" s="16">
        <v>86</v>
      </c>
      <c r="B93" s="16" t="s">
        <v>97</v>
      </c>
      <c r="C93" s="17">
        <f>VLOOKUP(A93,[1]avgratCY!$A$7:$D$99,4,FALSE)</f>
        <v>3809983.79</v>
      </c>
      <c r="D93" s="18">
        <f t="shared" si="3"/>
        <v>7.1860000000000001E-4</v>
      </c>
      <c r="E93" s="19">
        <f t="shared" si="2"/>
        <v>48.65</v>
      </c>
    </row>
    <row r="94" spans="1:5" x14ac:dyDescent="0.2">
      <c r="A94" s="16">
        <v>87</v>
      </c>
      <c r="B94" s="16" t="s">
        <v>98</v>
      </c>
      <c r="C94" s="17">
        <f>VLOOKUP(A94,[1]avgratCY!$A$7:$D$99,4,FALSE)</f>
        <v>16944175.66</v>
      </c>
      <c r="D94" s="18">
        <f t="shared" si="3"/>
        <v>3.1959000000000002E-3</v>
      </c>
      <c r="E94" s="19">
        <f t="shared" si="2"/>
        <v>216.37</v>
      </c>
    </row>
    <row r="95" spans="1:5" x14ac:dyDescent="0.2">
      <c r="A95" s="16">
        <v>88</v>
      </c>
      <c r="B95" s="16" t="s">
        <v>99</v>
      </c>
      <c r="C95" s="17">
        <f>VLOOKUP(A95,[1]avgratCY!$A$7:$D$99,4,FALSE)</f>
        <v>16712366.060000001</v>
      </c>
      <c r="D95" s="18">
        <f t="shared" si="3"/>
        <v>3.1522E-3</v>
      </c>
      <c r="E95" s="19">
        <f t="shared" si="2"/>
        <v>213.41</v>
      </c>
    </row>
    <row r="96" spans="1:5" x14ac:dyDescent="0.2">
      <c r="A96" s="16">
        <v>89</v>
      </c>
      <c r="B96" s="16" t="s">
        <v>100</v>
      </c>
      <c r="C96" s="17">
        <f>VLOOKUP(A96,[1]avgratCY!$A$7:$D$99,4,FALSE)</f>
        <v>63432004.439999998</v>
      </c>
      <c r="D96" s="18">
        <f t="shared" si="3"/>
        <v>1.19641E-2</v>
      </c>
      <c r="E96" s="19">
        <f t="shared" si="2"/>
        <v>809.99</v>
      </c>
    </row>
    <row r="97" spans="1:5" x14ac:dyDescent="0.2">
      <c r="A97" s="16">
        <v>90</v>
      </c>
      <c r="B97" s="16" t="s">
        <v>101</v>
      </c>
      <c r="C97" s="17">
        <f>VLOOKUP(A97,[1]avgratCY!$A$7:$D$99,4,FALSE)</f>
        <v>31812659.539999999</v>
      </c>
      <c r="D97" s="18">
        <f t="shared" si="3"/>
        <v>6.0003000000000001E-3</v>
      </c>
      <c r="E97" s="19">
        <f t="shared" si="2"/>
        <v>406.23</v>
      </c>
    </row>
    <row r="98" spans="1:5" x14ac:dyDescent="0.2">
      <c r="A98" s="16">
        <v>91</v>
      </c>
      <c r="B98" s="16" t="s">
        <v>102</v>
      </c>
      <c r="C98" s="17">
        <f>VLOOKUP(A98,[1]avgratCY!$A$7:$D$99,4,FALSE)</f>
        <v>15558833.68</v>
      </c>
      <c r="D98" s="18">
        <f t="shared" si="3"/>
        <v>2.9345999999999999E-3</v>
      </c>
      <c r="E98" s="19">
        <f t="shared" si="2"/>
        <v>198.68</v>
      </c>
    </row>
    <row r="99" spans="1:5" x14ac:dyDescent="0.2">
      <c r="A99" s="16">
        <v>92</v>
      </c>
      <c r="B99" s="16" t="s">
        <v>103</v>
      </c>
      <c r="C99" s="17">
        <f>VLOOKUP(A99,[1]avgratCY!$A$7:$D$99,4,FALSE)</f>
        <v>6791542.96</v>
      </c>
      <c r="D99" s="18">
        <f t="shared" si="3"/>
        <v>1.281E-3</v>
      </c>
      <c r="E99" s="19">
        <f t="shared" si="2"/>
        <v>86.72</v>
      </c>
    </row>
    <row r="100" spans="1:5" x14ac:dyDescent="0.2">
      <c r="A100" s="16">
        <v>93</v>
      </c>
      <c r="B100" s="16" t="s">
        <v>104</v>
      </c>
      <c r="C100" s="17">
        <f>VLOOKUP(A100,[1]avgratCY!$A$7:$D$99,4,FALSE)</f>
        <v>45441269.450000003</v>
      </c>
      <c r="D100" s="18">
        <f t="shared" si="3"/>
        <v>8.5707999999999999E-3</v>
      </c>
      <c r="E100" s="19">
        <f>ROUND(C100/$C$101*$E$104,2)</f>
        <v>580.26</v>
      </c>
    </row>
    <row r="101" spans="1:5" ht="13.5" thickBot="1" x14ac:dyDescent="0.25">
      <c r="A101" s="20"/>
      <c r="B101" s="21" t="s">
        <v>105</v>
      </c>
      <c r="C101" s="22">
        <f>SUM(C8:C100)</f>
        <v>5301852702.869997</v>
      </c>
      <c r="D101" s="23">
        <f>SUM(D8:D100)</f>
        <v>0.99999970000000038</v>
      </c>
      <c r="E101" s="24">
        <f>SUM(E8:E100)</f>
        <v>67701.38999999997</v>
      </c>
    </row>
    <row r="102" spans="1:5" ht="13.5" thickTop="1" x14ac:dyDescent="0.2"/>
    <row r="103" spans="1:5" x14ac:dyDescent="0.2">
      <c r="A103" s="4" t="s">
        <v>106</v>
      </c>
    </row>
    <row r="104" spans="1:5" ht="18.75" x14ac:dyDescent="0.3">
      <c r="B104" s="26">
        <v>45884</v>
      </c>
      <c r="C104" s="25" t="s">
        <v>107</v>
      </c>
      <c r="E104" s="27">
        <v>67701.39</v>
      </c>
    </row>
  </sheetData>
  <printOptions horizontalCentered="1"/>
  <pageMargins left="0.75" right="0.75" top="0.5" bottom="0.51" header="0.5" footer="0.22"/>
  <pageSetup fitToHeight="2" orientation="portrait" r:id="rId1"/>
  <headerFooter alignWithMargins="0">
    <oddFooter>&amp;C&amp;P of &amp;N pages</oddFooter>
  </headerFooter>
  <rowBreaks count="1" manualBreakCount="1">
    <brk id="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2nd half</vt:lpstr>
      <vt:lpstr>'2nd half'!Print_Area</vt:lpstr>
      <vt:lpstr>'2nd half'!Print_Titles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Freitas, Anne</dc:creator>
  <cp:lastModifiedBy>Freitas, Anne</cp:lastModifiedBy>
  <dcterms:created xsi:type="dcterms:W3CDTF">2025-08-13T15:28:26Z</dcterms:created>
  <dcterms:modified xsi:type="dcterms:W3CDTF">2025-08-13T15:37:56Z</dcterms:modified>
</cp:coreProperties>
</file>