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4910" windowHeight="10590" activeTab="0"/>
  </bookViews>
  <sheets>
    <sheet name="Table 6 Part III" sheetId="1" r:id="rId1"/>
    <sheet name="Current" sheetId="2" r:id="rId2"/>
  </sheets>
  <definedNames>
    <definedName name="_xlnm.Print_Titles" localSheetId="0">'Table 6 Part III'!$A:$A</definedName>
  </definedNames>
  <calcPr fullCalcOnLoad="1"/>
</workbook>
</file>

<file path=xl/sharedStrings.xml><?xml version="1.0" encoding="utf-8"?>
<sst xmlns="http://schemas.openxmlformats.org/spreadsheetml/2006/main" count="132" uniqueCount="44">
  <si>
    <t>Estimated</t>
  </si>
  <si>
    <t>Form 7004N Deposits</t>
  </si>
  <si>
    <t>Penalty</t>
  </si>
  <si>
    <t>Interest</t>
  </si>
  <si>
    <t xml:space="preserve">Insurance Premium </t>
  </si>
  <si>
    <t xml:space="preserve">CDAA </t>
  </si>
  <si>
    <t xml:space="preserve">3800N </t>
  </si>
  <si>
    <t>Beginning Farmer</t>
  </si>
  <si>
    <t>3800N</t>
  </si>
  <si>
    <t xml:space="preserve">    Balance Due</t>
  </si>
  <si>
    <t xml:space="preserve">    Refunds Paid</t>
  </si>
  <si>
    <t>Amount</t>
  </si>
  <si>
    <t>&lt;=0</t>
  </si>
  <si>
    <t>0-50</t>
  </si>
  <si>
    <t>50-100</t>
  </si>
  <si>
    <t xml:space="preserve">*  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</si>
  <si>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</si>
  <si>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</si>
  <si>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</si>
  <si>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</si>
  <si>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</si>
  <si>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</si>
  <si>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</si>
  <si>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</si>
  <si>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</si>
  <si>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</si>
  <si>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</si>
  <si>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</si>
  <si>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</si>
  <si>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&gt;5,000</t>
  </si>
  <si>
    <t xml:space="preserve">  Total</t>
  </si>
  <si>
    <t>* suppressed to maintain confidentiality.</t>
  </si>
  <si>
    <t>Source:  2013 Nebraska Corporation Tax Data, Balance Forward file, 08/28/15.</t>
  </si>
  <si>
    <t>Table 6:</t>
  </si>
  <si>
    <t>2013 Nebraska Corporation Income Tax Returns Payments and Refunds. (1000'$)</t>
  </si>
  <si>
    <t>Previous Year Overpayment</t>
  </si>
  <si>
    <t>Refund Credited to Next Year</t>
  </si>
  <si>
    <t>Payments and Refunds</t>
  </si>
  <si>
    <t>Number</t>
  </si>
  <si>
    <t>Number of Corporations</t>
  </si>
  <si>
    <t>Net Nebraska Taxable Income</t>
  </si>
  <si>
    <t>Other Charges</t>
  </si>
  <si>
    <t>Nonrefundable Credits</t>
  </si>
  <si>
    <t>Refundable Credits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</si>
</sst>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/>
      <right/>
      <top/>
      <bottom/>
    </border>
    <border>
      <left style="thin"/>
      <right/>
      <top/>
      <bottom style="double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 horizontal="right"/>
      <protection locked="0"/>
    </xf>
    <xf numFmtId="37" fontId="4" fillId="0" borderId="12" xfId="0" applyNumberFormat="1" applyFont="1" applyBorder="1" applyAlignment="1" applyProtection="1">
      <alignment horizontal="right"/>
      <protection locked="0"/>
    </xf>
    <xf numFmtId="37" fontId="4" fillId="0" borderId="11" xfId="0" applyNumberFormat="1" applyFont="1" applyBorder="1" applyAlignment="1" applyProtection="1">
      <alignment horizontal="right"/>
      <protection locked="0"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14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 horizontal="right"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 horizontal="right"/>
      <protection locked="0"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23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4" fillId="0" borderId="25" xfId="0" applyNumberFormat="1" applyFont="1" applyBorder="1" applyAlignment="1" applyProtection="1">
      <alignment/>
      <protection locked="0"/>
    </xf>
    <xf numFmtId="37" fontId="4" fillId="0" borderId="26" xfId="0" applyNumberFormat="1" applyFont="1" applyBorder="1" applyAlignment="1" applyProtection="1">
      <alignment/>
      <protection locked="0"/>
    </xf>
    <xf numFmtId="37" fontId="4" fillId="0" borderId="27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37" fontId="4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725"/>
          <c:w val="0.85425"/>
          <c:h val="0.88375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1"/>
          <c:order val="1"/>
          <c:tx>
            <c:v>tax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432"/>
          <c:w val="0.090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85725</xdr:rowOff>
    </xdr:from>
    <xdr:to>
      <xdr:col>14</xdr:col>
      <xdr:colOff>152400</xdr:colOff>
      <xdr:row>31</xdr:row>
      <xdr:rowOff>19050</xdr:rowOff>
    </xdr:to>
    <xdr:graphicFrame>
      <xdr:nvGraphicFramePr>
        <xdr:cNvPr id="1" name="Chart 7"/>
        <xdr:cNvGraphicFramePr/>
      </xdr:nvGraphicFramePr>
      <xdr:xfrm>
        <a:off x="104775" y="85725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4.7109375" style="1" customWidth="1"/>
    <col min="2" max="2" width="12.7109375" style="1" customWidth="1"/>
    <col min="3" max="3" width="8.7109375" style="1" customWidth="1"/>
    <col min="4" max="4" width="9.7109375" style="1" customWidth="1"/>
    <col min="5" max="8" width="8.7109375" style="1" customWidth="1"/>
    <col min="9" max="10" width="7.8515625" style="1" customWidth="1"/>
    <col min="11" max="11" width="8.7109375" style="1" customWidth="1"/>
    <col min="12" max="12" width="7.8515625" style="1" customWidth="1"/>
    <col min="13" max="13" width="8.7109375" style="1" customWidth="1"/>
    <col min="14" max="14" width="9.7109375" style="1" customWidth="1"/>
    <col min="15" max="16" width="7.8515625" style="1" customWidth="1"/>
    <col min="17" max="17" width="8.7109375" style="1" customWidth="1"/>
    <col min="18" max="18" width="7.8515625" style="1" customWidth="1"/>
    <col min="19" max="20" width="8.7109375" style="1" customWidth="1"/>
    <col min="21" max="23" width="7.8515625" style="1" customWidth="1"/>
    <col min="24" max="24" width="8.7109375" style="1" customWidth="1"/>
    <col min="25" max="28" width="7.8515625" style="1" customWidth="1"/>
    <col min="29" max="16384" width="9.140625" style="1" customWidth="1"/>
  </cols>
  <sheetData>
    <row r="1" spans="1:28" ht="15.75" customHeight="1">
      <c r="A1" s="30" t="s">
        <v>33</v>
      </c>
      <c r="B1" s="61" t="s">
        <v>34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34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5.75">
      <c r="A2" s="31"/>
      <c r="B2" s="32"/>
      <c r="C2" s="62" t="s">
        <v>37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5" t="s">
        <v>41</v>
      </c>
      <c r="P2" s="63"/>
      <c r="Q2" s="63"/>
      <c r="R2" s="63"/>
      <c r="S2" s="62" t="s">
        <v>42</v>
      </c>
      <c r="T2" s="63"/>
      <c r="U2" s="63"/>
      <c r="V2" s="63"/>
      <c r="W2" s="63"/>
      <c r="X2" s="63"/>
      <c r="Y2" s="62" t="s">
        <v>43</v>
      </c>
      <c r="Z2" s="63"/>
      <c r="AA2" s="63"/>
      <c r="AB2" s="64"/>
    </row>
    <row r="3" spans="1:28" ht="15.75" customHeight="1">
      <c r="A3" s="55" t="s">
        <v>40</v>
      </c>
      <c r="B3" s="58" t="s">
        <v>39</v>
      </c>
      <c r="C3" s="43" t="s">
        <v>0</v>
      </c>
      <c r="D3" s="47"/>
      <c r="E3" s="49" t="s">
        <v>1</v>
      </c>
      <c r="F3" s="50"/>
      <c r="G3" s="49" t="s">
        <v>35</v>
      </c>
      <c r="H3" s="50"/>
      <c r="I3" s="49" t="s">
        <v>9</v>
      </c>
      <c r="J3" s="50"/>
      <c r="K3" s="49" t="s">
        <v>10</v>
      </c>
      <c r="L3" s="50"/>
      <c r="M3" s="49" t="s">
        <v>36</v>
      </c>
      <c r="N3" s="53"/>
      <c r="O3" s="66" t="s">
        <v>2</v>
      </c>
      <c r="P3" s="47"/>
      <c r="Q3" s="43" t="s">
        <v>3</v>
      </c>
      <c r="R3" s="44"/>
      <c r="S3" s="43" t="s">
        <v>4</v>
      </c>
      <c r="T3" s="47"/>
      <c r="U3" s="43" t="s">
        <v>5</v>
      </c>
      <c r="V3" s="47"/>
      <c r="W3" s="43" t="s">
        <v>6</v>
      </c>
      <c r="X3" s="44"/>
      <c r="Y3" s="49" t="s">
        <v>7</v>
      </c>
      <c r="Z3" s="50"/>
      <c r="AA3" s="49" t="s">
        <v>8</v>
      </c>
      <c r="AB3" s="53"/>
    </row>
    <row r="4" spans="1:28" ht="15">
      <c r="A4" s="56"/>
      <c r="B4" s="59"/>
      <c r="C4" s="45"/>
      <c r="D4" s="48"/>
      <c r="E4" s="51"/>
      <c r="F4" s="52"/>
      <c r="G4" s="51"/>
      <c r="H4" s="52"/>
      <c r="I4" s="51"/>
      <c r="J4" s="52"/>
      <c r="K4" s="51"/>
      <c r="L4" s="52"/>
      <c r="M4" s="51"/>
      <c r="N4" s="54"/>
      <c r="O4" s="67"/>
      <c r="P4" s="48"/>
      <c r="Q4" s="45"/>
      <c r="R4" s="46"/>
      <c r="S4" s="45"/>
      <c r="T4" s="48"/>
      <c r="U4" s="45"/>
      <c r="V4" s="48"/>
      <c r="W4" s="45"/>
      <c r="X4" s="46"/>
      <c r="Y4" s="51"/>
      <c r="Z4" s="52"/>
      <c r="AA4" s="51"/>
      <c r="AB4" s="54"/>
    </row>
    <row r="5" spans="1:28" ht="15" customHeight="1" thickBot="1">
      <c r="A5" s="57"/>
      <c r="B5" s="60"/>
      <c r="C5" s="41" t="s">
        <v>38</v>
      </c>
      <c r="D5" s="42" t="s">
        <v>11</v>
      </c>
      <c r="E5" s="41" t="s">
        <v>38</v>
      </c>
      <c r="F5" s="42" t="s">
        <v>11</v>
      </c>
      <c r="G5" s="41" t="s">
        <v>38</v>
      </c>
      <c r="H5" s="42" t="s">
        <v>11</v>
      </c>
      <c r="I5" s="41" t="s">
        <v>38</v>
      </c>
      <c r="J5" s="42" t="s">
        <v>11</v>
      </c>
      <c r="K5" s="41" t="s">
        <v>38</v>
      </c>
      <c r="L5" s="42" t="s">
        <v>11</v>
      </c>
      <c r="M5" s="41" t="s">
        <v>38</v>
      </c>
      <c r="N5" s="42" t="s">
        <v>11</v>
      </c>
      <c r="O5" s="41" t="s">
        <v>38</v>
      </c>
      <c r="P5" s="42" t="s">
        <v>11</v>
      </c>
      <c r="Q5" s="41" t="s">
        <v>38</v>
      </c>
      <c r="R5" s="42" t="s">
        <v>11</v>
      </c>
      <c r="S5" s="41" t="s">
        <v>38</v>
      </c>
      <c r="T5" s="42" t="s">
        <v>11</v>
      </c>
      <c r="U5" s="41" t="s">
        <v>38</v>
      </c>
      <c r="V5" s="42" t="s">
        <v>11</v>
      </c>
      <c r="W5" s="41" t="s">
        <v>38</v>
      </c>
      <c r="X5" s="42" t="s">
        <v>11</v>
      </c>
      <c r="Y5" s="41" t="s">
        <v>38</v>
      </c>
      <c r="Z5" s="42" t="s">
        <v>11</v>
      </c>
      <c r="AA5" s="41" t="s">
        <v>38</v>
      </c>
      <c r="AB5" s="42" t="s">
        <v>11</v>
      </c>
    </row>
    <row r="6" spans="1:28" ht="16.5" thickTop="1">
      <c r="A6" s="33" t="s">
        <v>12</v>
      </c>
      <c r="B6" s="36">
        <f>4019+6308</f>
        <v>10327</v>
      </c>
      <c r="C6" s="36">
        <f>130+439</f>
        <v>569</v>
      </c>
      <c r="D6" s="37">
        <f>1538+2766</f>
        <v>4304</v>
      </c>
      <c r="E6" s="36">
        <f>89+92</f>
        <v>181</v>
      </c>
      <c r="F6" s="37">
        <f>402+778</f>
        <v>1180</v>
      </c>
      <c r="G6" s="36">
        <f>1007+506</f>
        <v>1513</v>
      </c>
      <c r="H6" s="37">
        <f>6681+3883</f>
        <v>10564</v>
      </c>
      <c r="I6" s="36">
        <f>8+2</f>
        <v>10</v>
      </c>
      <c r="J6" s="38">
        <f>0+0</f>
        <v>0</v>
      </c>
      <c r="K6" s="37">
        <f>406+146</f>
        <v>552</v>
      </c>
      <c r="L6" s="38">
        <f>3005+2109</f>
        <v>5114</v>
      </c>
      <c r="M6" s="36">
        <f>971+518</f>
        <v>1489</v>
      </c>
      <c r="N6" s="39">
        <f>6939+4180</f>
        <v>11119</v>
      </c>
      <c r="O6" s="40">
        <f>14+9</f>
        <v>23</v>
      </c>
      <c r="P6" s="37">
        <f>1+1</f>
        <v>2</v>
      </c>
      <c r="Q6" s="36">
        <f>0+4</f>
        <v>4</v>
      </c>
      <c r="R6" s="37">
        <f>0+0</f>
        <v>0</v>
      </c>
      <c r="S6" s="36">
        <v>0</v>
      </c>
      <c r="T6" s="39">
        <v>0</v>
      </c>
      <c r="U6" s="37">
        <f aca="true" t="shared" si="0" ref="U6:Z6">0+0</f>
        <v>0</v>
      </c>
      <c r="V6" s="39">
        <f t="shared" si="0"/>
        <v>0</v>
      </c>
      <c r="W6" s="36">
        <f t="shared" si="0"/>
        <v>0</v>
      </c>
      <c r="X6" s="37">
        <f t="shared" si="0"/>
        <v>0</v>
      </c>
      <c r="Y6" s="36">
        <f t="shared" si="0"/>
        <v>0</v>
      </c>
      <c r="Z6" s="39">
        <f t="shared" si="0"/>
        <v>0</v>
      </c>
      <c r="AA6" s="36">
        <f>4+5</f>
        <v>9</v>
      </c>
      <c r="AB6" s="39">
        <f>179+184</f>
        <v>363</v>
      </c>
    </row>
    <row r="7" spans="1:28" ht="15.75">
      <c r="A7" s="33" t="s">
        <v>13</v>
      </c>
      <c r="B7" s="6">
        <v>5619</v>
      </c>
      <c r="C7" s="6">
        <v>1999</v>
      </c>
      <c r="D7" s="15">
        <v>4436</v>
      </c>
      <c r="E7" s="6">
        <v>694</v>
      </c>
      <c r="F7" s="15">
        <v>921</v>
      </c>
      <c r="G7" s="6">
        <v>1947</v>
      </c>
      <c r="H7" s="15">
        <v>4428</v>
      </c>
      <c r="I7" s="6">
        <v>697</v>
      </c>
      <c r="J7" s="7">
        <v>56</v>
      </c>
      <c r="K7" s="15">
        <v>630</v>
      </c>
      <c r="L7" s="7">
        <v>1537</v>
      </c>
      <c r="M7" s="6">
        <v>2324</v>
      </c>
      <c r="N7" s="14">
        <v>5038</v>
      </c>
      <c r="O7" s="18">
        <v>1320</v>
      </c>
      <c r="P7" s="15">
        <v>63</v>
      </c>
      <c r="Q7" s="6">
        <v>1166</v>
      </c>
      <c r="R7" s="15">
        <v>7</v>
      </c>
      <c r="S7" s="6">
        <v>66</v>
      </c>
      <c r="T7" s="14">
        <v>58</v>
      </c>
      <c r="U7" s="15">
        <v>0</v>
      </c>
      <c r="V7" s="14">
        <v>0</v>
      </c>
      <c r="W7" s="6">
        <v>7</v>
      </c>
      <c r="X7" s="15">
        <v>5</v>
      </c>
      <c r="Y7" s="6">
        <v>0</v>
      </c>
      <c r="Z7" s="14">
        <v>0</v>
      </c>
      <c r="AA7" s="6">
        <v>4</v>
      </c>
      <c r="AB7" s="14">
        <v>17</v>
      </c>
    </row>
    <row r="8" spans="1:28" ht="15.75">
      <c r="A8" s="33" t="s">
        <v>14</v>
      </c>
      <c r="B8" s="6">
        <v>1401</v>
      </c>
      <c r="C8" s="6">
        <v>1042</v>
      </c>
      <c r="D8" s="15">
        <v>4652</v>
      </c>
      <c r="E8" s="6">
        <v>186</v>
      </c>
      <c r="F8" s="15">
        <v>558</v>
      </c>
      <c r="G8" s="6">
        <v>661</v>
      </c>
      <c r="H8" s="15">
        <v>2254</v>
      </c>
      <c r="I8" s="6">
        <v>108</v>
      </c>
      <c r="J8" s="7">
        <v>22</v>
      </c>
      <c r="K8" s="15">
        <v>159</v>
      </c>
      <c r="L8" s="7">
        <v>806</v>
      </c>
      <c r="M8" s="6">
        <v>688</v>
      </c>
      <c r="N8" s="14">
        <v>2543</v>
      </c>
      <c r="O8" s="18">
        <v>360</v>
      </c>
      <c r="P8" s="15">
        <v>35</v>
      </c>
      <c r="Q8" s="6">
        <v>205</v>
      </c>
      <c r="R8" s="15">
        <v>5</v>
      </c>
      <c r="S8" s="6">
        <v>14</v>
      </c>
      <c r="T8" s="14">
        <v>52</v>
      </c>
      <c r="U8" s="8" t="s">
        <v>15</v>
      </c>
      <c r="V8" s="9" t="s">
        <v>15</v>
      </c>
      <c r="W8" s="15">
        <v>4</v>
      </c>
      <c r="X8" s="15">
        <v>9</v>
      </c>
      <c r="Y8" s="8" t="s">
        <v>15</v>
      </c>
      <c r="Z8" s="16" t="s">
        <v>15</v>
      </c>
      <c r="AA8" s="6">
        <v>6</v>
      </c>
      <c r="AB8" s="14">
        <v>95</v>
      </c>
    </row>
    <row r="9" spans="1:28" ht="15.75">
      <c r="A9" s="33" t="s">
        <v>16</v>
      </c>
      <c r="B9" s="6">
        <v>645</v>
      </c>
      <c r="C9" s="6">
        <v>466</v>
      </c>
      <c r="D9" s="15">
        <v>4197</v>
      </c>
      <c r="E9" s="6">
        <v>121</v>
      </c>
      <c r="F9" s="15">
        <v>1060</v>
      </c>
      <c r="G9" s="6">
        <v>307</v>
      </c>
      <c r="H9" s="15">
        <v>2672</v>
      </c>
      <c r="I9" s="6">
        <v>38</v>
      </c>
      <c r="J9" s="7">
        <v>89</v>
      </c>
      <c r="K9" s="15">
        <v>91</v>
      </c>
      <c r="L9" s="7">
        <v>1482</v>
      </c>
      <c r="M9" s="6">
        <v>304</v>
      </c>
      <c r="N9" s="14">
        <v>2580</v>
      </c>
      <c r="O9" s="18">
        <v>199</v>
      </c>
      <c r="P9" s="15">
        <v>38</v>
      </c>
      <c r="Q9" s="6">
        <v>114</v>
      </c>
      <c r="R9" s="15">
        <v>8</v>
      </c>
      <c r="S9" s="6">
        <v>14</v>
      </c>
      <c r="T9" s="14">
        <v>120</v>
      </c>
      <c r="U9" s="15">
        <v>0</v>
      </c>
      <c r="V9" s="14">
        <v>0</v>
      </c>
      <c r="W9" s="6">
        <v>5</v>
      </c>
      <c r="X9" s="15">
        <v>39</v>
      </c>
      <c r="Y9" s="8" t="s">
        <v>15</v>
      </c>
      <c r="Z9" s="16" t="s">
        <v>15</v>
      </c>
      <c r="AA9" s="6">
        <v>5</v>
      </c>
      <c r="AB9" s="14">
        <v>79</v>
      </c>
    </row>
    <row r="10" spans="1:28" ht="15.75">
      <c r="A10" s="33" t="s">
        <v>17</v>
      </c>
      <c r="B10" s="6">
        <v>269</v>
      </c>
      <c r="C10" s="6">
        <v>202</v>
      </c>
      <c r="D10" s="15">
        <v>3410</v>
      </c>
      <c r="E10" s="6">
        <v>68</v>
      </c>
      <c r="F10" s="15">
        <v>765</v>
      </c>
      <c r="G10" s="6">
        <v>155</v>
      </c>
      <c r="H10" s="15">
        <v>2383</v>
      </c>
      <c r="I10" s="6">
        <v>20</v>
      </c>
      <c r="J10" s="7">
        <v>34</v>
      </c>
      <c r="K10" s="15">
        <v>30</v>
      </c>
      <c r="L10" s="7">
        <v>769</v>
      </c>
      <c r="M10" s="6">
        <v>156</v>
      </c>
      <c r="N10" s="14">
        <v>2272</v>
      </c>
      <c r="O10" s="18">
        <v>75</v>
      </c>
      <c r="P10" s="15">
        <v>22</v>
      </c>
      <c r="Q10" s="6">
        <v>46</v>
      </c>
      <c r="R10" s="15">
        <v>5</v>
      </c>
      <c r="S10" s="6">
        <v>9</v>
      </c>
      <c r="T10" s="14">
        <v>135</v>
      </c>
      <c r="U10" s="15">
        <v>0</v>
      </c>
      <c r="V10" s="14">
        <v>0</v>
      </c>
      <c r="W10" s="6">
        <v>5</v>
      </c>
      <c r="X10" s="15">
        <v>40</v>
      </c>
      <c r="Y10" s="6">
        <v>0</v>
      </c>
      <c r="Z10" s="15">
        <v>0</v>
      </c>
      <c r="AA10" s="8" t="s">
        <v>15</v>
      </c>
      <c r="AB10" s="9" t="s">
        <v>15</v>
      </c>
    </row>
    <row r="11" spans="1:28" ht="15.75">
      <c r="A11" s="33" t="s">
        <v>18</v>
      </c>
      <c r="B11" s="6">
        <v>182</v>
      </c>
      <c r="C11" s="6">
        <v>139</v>
      </c>
      <c r="D11" s="15">
        <v>3396</v>
      </c>
      <c r="E11" s="6">
        <v>48</v>
      </c>
      <c r="F11" s="15">
        <v>801</v>
      </c>
      <c r="G11" s="6">
        <v>101</v>
      </c>
      <c r="H11" s="15">
        <v>1458</v>
      </c>
      <c r="I11" s="6">
        <v>4</v>
      </c>
      <c r="J11" s="7">
        <v>0</v>
      </c>
      <c r="K11" s="15">
        <v>16</v>
      </c>
      <c r="L11" s="7">
        <v>367</v>
      </c>
      <c r="M11" s="6">
        <v>102</v>
      </c>
      <c r="N11" s="14">
        <v>1936</v>
      </c>
      <c r="O11" s="18">
        <v>49</v>
      </c>
      <c r="P11" s="15">
        <v>18</v>
      </c>
      <c r="Q11" s="6">
        <v>23</v>
      </c>
      <c r="R11" s="15">
        <v>3</v>
      </c>
      <c r="S11" s="6">
        <v>10</v>
      </c>
      <c r="T11" s="14">
        <v>225</v>
      </c>
      <c r="U11" s="15">
        <v>0</v>
      </c>
      <c r="V11" s="14">
        <v>0</v>
      </c>
      <c r="W11" s="6">
        <v>3</v>
      </c>
      <c r="X11" s="15">
        <v>68</v>
      </c>
      <c r="Y11" s="6">
        <v>0</v>
      </c>
      <c r="Z11" s="15">
        <v>0</v>
      </c>
      <c r="AA11" s="8" t="s">
        <v>15</v>
      </c>
      <c r="AB11" s="9" t="s">
        <v>15</v>
      </c>
    </row>
    <row r="12" spans="1:28" ht="15.75">
      <c r="A12" s="33" t="s">
        <v>19</v>
      </c>
      <c r="B12" s="6">
        <v>103</v>
      </c>
      <c r="C12" s="6">
        <v>78</v>
      </c>
      <c r="D12" s="15">
        <v>2361</v>
      </c>
      <c r="E12" s="6">
        <v>24</v>
      </c>
      <c r="F12" s="15">
        <v>507</v>
      </c>
      <c r="G12" s="6">
        <v>64</v>
      </c>
      <c r="H12" s="15">
        <v>1266</v>
      </c>
      <c r="I12" s="6">
        <v>7</v>
      </c>
      <c r="J12" s="7">
        <v>70</v>
      </c>
      <c r="K12" s="15">
        <v>9</v>
      </c>
      <c r="L12" s="7">
        <v>302</v>
      </c>
      <c r="M12" s="6">
        <v>60</v>
      </c>
      <c r="N12" s="14">
        <v>1177</v>
      </c>
      <c r="O12" s="18">
        <v>24</v>
      </c>
      <c r="P12" s="15">
        <v>31</v>
      </c>
      <c r="Q12" s="6">
        <v>17</v>
      </c>
      <c r="R12" s="15">
        <v>2</v>
      </c>
      <c r="S12" s="8" t="s">
        <v>15</v>
      </c>
      <c r="T12" s="9" t="s">
        <v>15</v>
      </c>
      <c r="U12" s="8" t="s">
        <v>15</v>
      </c>
      <c r="V12" s="9" t="s">
        <v>15</v>
      </c>
      <c r="W12" s="6">
        <v>0</v>
      </c>
      <c r="X12" s="15">
        <v>0</v>
      </c>
      <c r="Y12" s="6">
        <v>0</v>
      </c>
      <c r="Z12" s="15">
        <v>0</v>
      </c>
      <c r="AA12" s="6">
        <v>0</v>
      </c>
      <c r="AB12" s="14">
        <v>0</v>
      </c>
    </row>
    <row r="13" spans="1:28" ht="15.75">
      <c r="A13" s="33" t="s">
        <v>20</v>
      </c>
      <c r="B13" s="6">
        <v>69</v>
      </c>
      <c r="C13" s="6">
        <v>59</v>
      </c>
      <c r="D13" s="15">
        <v>2288</v>
      </c>
      <c r="E13" s="6">
        <v>26</v>
      </c>
      <c r="F13" s="15">
        <v>509</v>
      </c>
      <c r="G13" s="6">
        <v>49</v>
      </c>
      <c r="H13" s="15">
        <v>1957</v>
      </c>
      <c r="I13" s="8" t="s">
        <v>15</v>
      </c>
      <c r="J13" s="9" t="s">
        <v>15</v>
      </c>
      <c r="K13" s="15">
        <v>9</v>
      </c>
      <c r="L13" s="7">
        <v>53</v>
      </c>
      <c r="M13" s="6">
        <v>45</v>
      </c>
      <c r="N13" s="14">
        <v>2361</v>
      </c>
      <c r="O13" s="18">
        <v>17</v>
      </c>
      <c r="P13" s="15">
        <v>3</v>
      </c>
      <c r="Q13" s="6">
        <v>6</v>
      </c>
      <c r="R13" s="15">
        <v>1</v>
      </c>
      <c r="S13" s="8" t="s">
        <v>15</v>
      </c>
      <c r="T13" s="9" t="s">
        <v>15</v>
      </c>
      <c r="U13" s="16">
        <v>0</v>
      </c>
      <c r="V13" s="9">
        <v>0</v>
      </c>
      <c r="W13" s="8" t="s">
        <v>15</v>
      </c>
      <c r="X13" s="16" t="s">
        <v>15</v>
      </c>
      <c r="Y13" s="8">
        <v>0</v>
      </c>
      <c r="Z13" s="16">
        <v>0</v>
      </c>
      <c r="AA13" s="8" t="s">
        <v>15</v>
      </c>
      <c r="AB13" s="9" t="s">
        <v>15</v>
      </c>
    </row>
    <row r="14" spans="1:28" ht="15.75">
      <c r="A14" s="33" t="s">
        <v>21</v>
      </c>
      <c r="B14" s="6">
        <v>50</v>
      </c>
      <c r="C14" s="6">
        <v>38</v>
      </c>
      <c r="D14" s="15">
        <v>1758</v>
      </c>
      <c r="E14" s="6">
        <v>15</v>
      </c>
      <c r="F14" s="15">
        <v>237</v>
      </c>
      <c r="G14" s="6">
        <v>29</v>
      </c>
      <c r="H14" s="15">
        <v>1094</v>
      </c>
      <c r="I14" s="8" t="s">
        <v>15</v>
      </c>
      <c r="J14" s="9" t="s">
        <v>15</v>
      </c>
      <c r="K14" s="15">
        <v>7</v>
      </c>
      <c r="L14" s="7">
        <v>97</v>
      </c>
      <c r="M14" s="6">
        <v>34</v>
      </c>
      <c r="N14" s="14">
        <v>1099</v>
      </c>
      <c r="O14" s="18">
        <v>10</v>
      </c>
      <c r="P14" s="15">
        <v>5</v>
      </c>
      <c r="Q14" s="8" t="s">
        <v>15</v>
      </c>
      <c r="R14" s="16" t="s">
        <v>15</v>
      </c>
      <c r="S14" s="6">
        <v>3</v>
      </c>
      <c r="T14" s="14">
        <v>143</v>
      </c>
      <c r="U14" s="15">
        <v>0</v>
      </c>
      <c r="V14" s="14">
        <v>0</v>
      </c>
      <c r="W14" s="8" t="s">
        <v>15</v>
      </c>
      <c r="X14" s="16" t="s">
        <v>15</v>
      </c>
      <c r="Y14" s="6">
        <v>0</v>
      </c>
      <c r="Z14" s="15">
        <v>0</v>
      </c>
      <c r="AA14" s="6">
        <v>3</v>
      </c>
      <c r="AB14" s="14">
        <v>15</v>
      </c>
    </row>
    <row r="15" spans="1:28" ht="15.75">
      <c r="A15" s="33" t="s">
        <v>22</v>
      </c>
      <c r="B15" s="6">
        <v>40</v>
      </c>
      <c r="C15" s="6">
        <v>34</v>
      </c>
      <c r="D15" s="15">
        <v>1585</v>
      </c>
      <c r="E15" s="6">
        <v>21</v>
      </c>
      <c r="F15" s="15">
        <v>451</v>
      </c>
      <c r="G15" s="6">
        <v>28</v>
      </c>
      <c r="H15" s="15">
        <v>1031</v>
      </c>
      <c r="I15" s="8" t="s">
        <v>15</v>
      </c>
      <c r="J15" s="9" t="s">
        <v>15</v>
      </c>
      <c r="K15" s="8" t="s">
        <v>15</v>
      </c>
      <c r="L15" s="9" t="s">
        <v>15</v>
      </c>
      <c r="M15" s="6">
        <v>28</v>
      </c>
      <c r="N15" s="14">
        <v>1027</v>
      </c>
      <c r="O15" s="18">
        <v>5</v>
      </c>
      <c r="P15" s="15">
        <v>6</v>
      </c>
      <c r="Q15" s="6">
        <v>3</v>
      </c>
      <c r="R15" s="15">
        <v>0</v>
      </c>
      <c r="S15" s="6">
        <v>4</v>
      </c>
      <c r="T15" s="14">
        <v>135</v>
      </c>
      <c r="U15" s="8" t="s">
        <v>15</v>
      </c>
      <c r="V15" s="9" t="s">
        <v>15</v>
      </c>
      <c r="W15" s="6">
        <v>0</v>
      </c>
      <c r="X15" s="15">
        <v>0</v>
      </c>
      <c r="Y15" s="6">
        <v>0</v>
      </c>
      <c r="Z15" s="15">
        <v>0</v>
      </c>
      <c r="AA15" s="6">
        <v>0</v>
      </c>
      <c r="AB15" s="14">
        <v>0</v>
      </c>
    </row>
    <row r="16" spans="1:28" ht="15.75">
      <c r="A16" s="33" t="s">
        <v>23</v>
      </c>
      <c r="B16" s="6">
        <v>39</v>
      </c>
      <c r="C16" s="6">
        <v>33</v>
      </c>
      <c r="D16" s="15">
        <v>1882</v>
      </c>
      <c r="E16" s="6">
        <v>12</v>
      </c>
      <c r="F16" s="15">
        <v>214</v>
      </c>
      <c r="G16" s="6">
        <v>27</v>
      </c>
      <c r="H16" s="15">
        <v>521</v>
      </c>
      <c r="I16" s="8" t="s">
        <v>15</v>
      </c>
      <c r="J16" s="9" t="s">
        <v>15</v>
      </c>
      <c r="K16" s="15">
        <v>4</v>
      </c>
      <c r="L16" s="7">
        <v>14</v>
      </c>
      <c r="M16" s="6">
        <v>26</v>
      </c>
      <c r="N16" s="14">
        <v>687</v>
      </c>
      <c r="O16" s="18">
        <v>10</v>
      </c>
      <c r="P16" s="15">
        <v>11</v>
      </c>
      <c r="Q16" s="8" t="s">
        <v>15</v>
      </c>
      <c r="R16" s="16" t="s">
        <v>15</v>
      </c>
      <c r="S16" s="8" t="s">
        <v>15</v>
      </c>
      <c r="T16" s="9" t="s">
        <v>15</v>
      </c>
      <c r="U16" s="16">
        <v>0</v>
      </c>
      <c r="V16" s="9">
        <v>0</v>
      </c>
      <c r="W16" s="8" t="s">
        <v>15</v>
      </c>
      <c r="X16" s="16" t="s">
        <v>15</v>
      </c>
      <c r="Y16" s="8">
        <v>0</v>
      </c>
      <c r="Z16" s="16">
        <v>0</v>
      </c>
      <c r="AA16" s="8" t="s">
        <v>15</v>
      </c>
      <c r="AB16" s="9" t="s">
        <v>15</v>
      </c>
    </row>
    <row r="17" spans="1:28" ht="15.75">
      <c r="A17" s="33" t="s">
        <v>24</v>
      </c>
      <c r="B17" s="6">
        <v>41</v>
      </c>
      <c r="C17" s="6">
        <v>36</v>
      </c>
      <c r="D17" s="15">
        <v>2275</v>
      </c>
      <c r="E17" s="6">
        <v>15</v>
      </c>
      <c r="F17" s="15">
        <v>368</v>
      </c>
      <c r="G17" s="6">
        <v>25</v>
      </c>
      <c r="H17" s="15">
        <v>597</v>
      </c>
      <c r="I17" s="8">
        <v>3</v>
      </c>
      <c r="J17" s="10">
        <v>15</v>
      </c>
      <c r="K17" s="15">
        <v>3</v>
      </c>
      <c r="L17" s="7">
        <v>134</v>
      </c>
      <c r="M17" s="6">
        <v>27</v>
      </c>
      <c r="N17" s="14">
        <v>619</v>
      </c>
      <c r="O17" s="19">
        <v>10</v>
      </c>
      <c r="P17" s="16">
        <v>3</v>
      </c>
      <c r="Q17" s="6">
        <v>7</v>
      </c>
      <c r="R17" s="15">
        <v>2</v>
      </c>
      <c r="S17" s="8" t="s">
        <v>15</v>
      </c>
      <c r="T17" s="9" t="s">
        <v>15</v>
      </c>
      <c r="U17" s="16">
        <v>0</v>
      </c>
      <c r="V17" s="9">
        <v>0</v>
      </c>
      <c r="W17" s="8" t="s">
        <v>15</v>
      </c>
      <c r="X17" s="16" t="s">
        <v>15</v>
      </c>
      <c r="Y17" s="8">
        <v>0</v>
      </c>
      <c r="Z17" s="16">
        <v>0</v>
      </c>
      <c r="AA17" s="8" t="s">
        <v>15</v>
      </c>
      <c r="AB17" s="9" t="s">
        <v>15</v>
      </c>
    </row>
    <row r="18" spans="1:28" ht="15.75">
      <c r="A18" s="33" t="s">
        <v>25</v>
      </c>
      <c r="B18" s="6">
        <v>171</v>
      </c>
      <c r="C18" s="6">
        <v>141</v>
      </c>
      <c r="D18" s="15">
        <v>14331</v>
      </c>
      <c r="E18" s="6">
        <v>67</v>
      </c>
      <c r="F18" s="15">
        <v>3770</v>
      </c>
      <c r="G18" s="6">
        <v>125</v>
      </c>
      <c r="H18" s="15">
        <v>9543</v>
      </c>
      <c r="I18" s="6">
        <v>8</v>
      </c>
      <c r="J18" s="7">
        <v>16</v>
      </c>
      <c r="K18" s="15">
        <v>21</v>
      </c>
      <c r="L18" s="7">
        <v>1345</v>
      </c>
      <c r="M18" s="6">
        <v>120</v>
      </c>
      <c r="N18" s="14">
        <v>10630</v>
      </c>
      <c r="O18" s="18">
        <v>32</v>
      </c>
      <c r="P18" s="15">
        <v>38</v>
      </c>
      <c r="Q18" s="6">
        <v>30</v>
      </c>
      <c r="R18" s="15">
        <v>17</v>
      </c>
      <c r="S18" s="6">
        <v>7</v>
      </c>
      <c r="T18" s="14">
        <v>557</v>
      </c>
      <c r="U18" s="15">
        <v>0</v>
      </c>
      <c r="V18" s="14">
        <v>0</v>
      </c>
      <c r="W18" s="6">
        <v>4</v>
      </c>
      <c r="X18" s="15">
        <v>300</v>
      </c>
      <c r="Y18" s="6">
        <v>0</v>
      </c>
      <c r="Z18" s="15">
        <v>0</v>
      </c>
      <c r="AA18" s="6">
        <v>3</v>
      </c>
      <c r="AB18" s="14">
        <v>252</v>
      </c>
    </row>
    <row r="19" spans="1:28" ht="15.75">
      <c r="A19" s="33" t="s">
        <v>26</v>
      </c>
      <c r="B19" s="6">
        <v>71</v>
      </c>
      <c r="C19" s="6">
        <v>55</v>
      </c>
      <c r="D19" s="15">
        <v>9131</v>
      </c>
      <c r="E19" s="6">
        <v>31</v>
      </c>
      <c r="F19" s="15">
        <v>2233</v>
      </c>
      <c r="G19" s="6">
        <v>52</v>
      </c>
      <c r="H19" s="15">
        <v>4324</v>
      </c>
      <c r="I19" s="8" t="s">
        <v>15</v>
      </c>
      <c r="J19" s="9" t="s">
        <v>15</v>
      </c>
      <c r="K19" s="15">
        <v>10</v>
      </c>
      <c r="L19" s="7">
        <v>524</v>
      </c>
      <c r="M19" s="6">
        <v>48</v>
      </c>
      <c r="N19" s="14">
        <v>3957</v>
      </c>
      <c r="O19" s="18">
        <v>15</v>
      </c>
      <c r="P19" s="15">
        <v>12</v>
      </c>
      <c r="Q19" s="6">
        <v>6</v>
      </c>
      <c r="R19" s="15">
        <v>3</v>
      </c>
      <c r="S19" s="6">
        <v>8</v>
      </c>
      <c r="T19" s="14">
        <v>1335</v>
      </c>
      <c r="U19" s="15">
        <v>0</v>
      </c>
      <c r="V19" s="14">
        <v>0</v>
      </c>
      <c r="W19" s="8" t="s">
        <v>15</v>
      </c>
      <c r="X19" s="16" t="s">
        <v>15</v>
      </c>
      <c r="Y19" s="6">
        <v>0</v>
      </c>
      <c r="Z19" s="15">
        <v>0</v>
      </c>
      <c r="AA19" s="6">
        <v>3</v>
      </c>
      <c r="AB19" s="14">
        <v>60</v>
      </c>
    </row>
    <row r="20" spans="1:28" ht="15.75">
      <c r="A20" s="33" t="s">
        <v>27</v>
      </c>
      <c r="B20" s="6">
        <v>36</v>
      </c>
      <c r="C20" s="6">
        <v>31</v>
      </c>
      <c r="D20" s="15">
        <v>5769</v>
      </c>
      <c r="E20" s="6">
        <v>15</v>
      </c>
      <c r="F20" s="15">
        <v>1471</v>
      </c>
      <c r="G20" s="6">
        <v>27</v>
      </c>
      <c r="H20" s="15">
        <v>3696</v>
      </c>
      <c r="I20" s="8">
        <v>3</v>
      </c>
      <c r="J20" s="10">
        <v>0</v>
      </c>
      <c r="K20" s="16">
        <v>4</v>
      </c>
      <c r="L20" s="10">
        <v>986</v>
      </c>
      <c r="M20" s="6">
        <v>23</v>
      </c>
      <c r="N20" s="14">
        <v>2786</v>
      </c>
      <c r="O20" s="18">
        <v>8</v>
      </c>
      <c r="P20" s="15">
        <v>19</v>
      </c>
      <c r="Q20" s="6">
        <v>8</v>
      </c>
      <c r="R20" s="15">
        <v>7</v>
      </c>
      <c r="S20" s="6">
        <v>4</v>
      </c>
      <c r="T20" s="14">
        <v>876</v>
      </c>
      <c r="U20" s="15">
        <v>0</v>
      </c>
      <c r="V20" s="14">
        <v>0</v>
      </c>
      <c r="W20" s="6">
        <v>3</v>
      </c>
      <c r="X20" s="15">
        <v>845</v>
      </c>
      <c r="Y20" s="6">
        <v>0</v>
      </c>
      <c r="Z20" s="15">
        <v>0</v>
      </c>
      <c r="AA20" s="8" t="s">
        <v>15</v>
      </c>
      <c r="AB20" s="9" t="s">
        <v>15</v>
      </c>
    </row>
    <row r="21" spans="1:28" ht="15.75">
      <c r="A21" s="33" t="s">
        <v>28</v>
      </c>
      <c r="B21" s="6">
        <v>29</v>
      </c>
      <c r="C21" s="6">
        <v>23</v>
      </c>
      <c r="D21" s="15">
        <v>6844</v>
      </c>
      <c r="E21" s="6">
        <v>11</v>
      </c>
      <c r="F21" s="15">
        <v>1076</v>
      </c>
      <c r="G21" s="6">
        <v>21</v>
      </c>
      <c r="H21" s="15">
        <v>5031</v>
      </c>
      <c r="I21" s="8" t="s">
        <v>15</v>
      </c>
      <c r="J21" s="9" t="s">
        <v>15</v>
      </c>
      <c r="K21" s="16">
        <v>3</v>
      </c>
      <c r="L21" s="10">
        <v>347</v>
      </c>
      <c r="M21" s="6">
        <v>21</v>
      </c>
      <c r="N21" s="14">
        <v>4214</v>
      </c>
      <c r="O21" s="19">
        <v>6</v>
      </c>
      <c r="P21" s="16">
        <v>7</v>
      </c>
      <c r="Q21" s="6">
        <v>3</v>
      </c>
      <c r="R21" s="15">
        <v>1</v>
      </c>
      <c r="S21" s="8" t="s">
        <v>15</v>
      </c>
      <c r="T21" s="9" t="s">
        <v>15</v>
      </c>
      <c r="U21" s="16">
        <v>0</v>
      </c>
      <c r="V21" s="9">
        <v>0</v>
      </c>
      <c r="W21" s="8" t="s">
        <v>15</v>
      </c>
      <c r="X21" s="16" t="s">
        <v>15</v>
      </c>
      <c r="Y21" s="8">
        <v>0</v>
      </c>
      <c r="Z21" s="16">
        <v>0</v>
      </c>
      <c r="AA21" s="6">
        <v>4</v>
      </c>
      <c r="AB21" s="14">
        <v>68</v>
      </c>
    </row>
    <row r="22" spans="1:28" ht="16.5" thickBot="1">
      <c r="A22" s="34" t="s">
        <v>29</v>
      </c>
      <c r="B22" s="11">
        <v>101</v>
      </c>
      <c r="C22" s="11">
        <v>84</v>
      </c>
      <c r="D22" s="12">
        <v>112394</v>
      </c>
      <c r="E22" s="11">
        <v>39</v>
      </c>
      <c r="F22" s="12">
        <v>13699</v>
      </c>
      <c r="G22" s="11">
        <v>65</v>
      </c>
      <c r="H22" s="12">
        <v>20951</v>
      </c>
      <c r="I22" s="11">
        <v>7</v>
      </c>
      <c r="J22" s="13">
        <v>7020</v>
      </c>
      <c r="K22" s="12">
        <v>19</v>
      </c>
      <c r="L22" s="13">
        <v>3584</v>
      </c>
      <c r="M22" s="11">
        <v>65</v>
      </c>
      <c r="N22" s="17">
        <v>22611</v>
      </c>
      <c r="O22" s="20">
        <v>10</v>
      </c>
      <c r="P22" s="12">
        <v>129</v>
      </c>
      <c r="Q22" s="11">
        <v>8</v>
      </c>
      <c r="R22" s="12">
        <v>57</v>
      </c>
      <c r="S22" s="11">
        <v>12</v>
      </c>
      <c r="T22" s="17">
        <v>10915</v>
      </c>
      <c r="U22" s="12">
        <v>0</v>
      </c>
      <c r="V22" s="17">
        <v>0</v>
      </c>
      <c r="W22" s="11">
        <v>11</v>
      </c>
      <c r="X22" s="12">
        <v>18011</v>
      </c>
      <c r="Y22" s="11">
        <v>0</v>
      </c>
      <c r="Z22" s="12">
        <v>0</v>
      </c>
      <c r="AA22" s="11">
        <v>11</v>
      </c>
      <c r="AB22" s="17">
        <v>615</v>
      </c>
    </row>
    <row r="23" spans="1:28" ht="16.5" thickTop="1">
      <c r="A23" s="35" t="s">
        <v>30</v>
      </c>
      <c r="B23" s="23">
        <v>19193</v>
      </c>
      <c r="C23" s="22">
        <v>5029</v>
      </c>
      <c r="D23" s="22">
        <v>185013</v>
      </c>
      <c r="E23" s="23">
        <v>1574</v>
      </c>
      <c r="F23" s="22">
        <v>29820</v>
      </c>
      <c r="G23" s="22">
        <v>5196</v>
      </c>
      <c r="H23" s="22">
        <v>73770</v>
      </c>
      <c r="I23" s="23">
        <v>913</v>
      </c>
      <c r="J23" s="29">
        <v>7432</v>
      </c>
      <c r="K23" s="23">
        <v>1569</v>
      </c>
      <c r="L23" s="29">
        <v>17579</v>
      </c>
      <c r="M23" s="23">
        <v>5560</v>
      </c>
      <c r="N23" s="28">
        <v>76656</v>
      </c>
      <c r="O23" s="21">
        <v>2173</v>
      </c>
      <c r="P23" s="22">
        <v>442</v>
      </c>
      <c r="Q23" s="23">
        <v>1650</v>
      </c>
      <c r="R23" s="22">
        <v>120</v>
      </c>
      <c r="S23" s="24">
        <v>160</v>
      </c>
      <c r="T23" s="25">
        <v>15429</v>
      </c>
      <c r="U23" s="26">
        <v>4</v>
      </c>
      <c r="V23" s="25">
        <v>3</v>
      </c>
      <c r="W23" s="24">
        <v>52</v>
      </c>
      <c r="X23" s="27">
        <v>20635</v>
      </c>
      <c r="Y23" s="23">
        <v>0</v>
      </c>
      <c r="Z23" s="22">
        <v>0</v>
      </c>
      <c r="AA23" s="23">
        <v>55</v>
      </c>
      <c r="AB23" s="28">
        <v>1628</v>
      </c>
    </row>
    <row r="24" spans="1:28" ht="15.75">
      <c r="A24" s="4"/>
      <c r="B24" s="3"/>
      <c r="C24" s="2"/>
      <c r="D24" s="2"/>
      <c r="E24" s="3"/>
      <c r="F24" s="2"/>
      <c r="G24" s="2"/>
      <c r="H24" s="2"/>
      <c r="I24" s="3"/>
      <c r="J24" s="3"/>
      <c r="K24" s="3"/>
      <c r="L24" s="3"/>
      <c r="M24" s="3"/>
      <c r="N24" s="3"/>
      <c r="O24" s="3"/>
      <c r="P24" s="2"/>
      <c r="Q24" s="3"/>
      <c r="R24" s="3"/>
      <c r="S24" s="3"/>
      <c r="T24" s="3"/>
      <c r="U24" s="3"/>
      <c r="V24" s="3"/>
      <c r="W24" s="3"/>
      <c r="X24" s="3"/>
      <c r="Y24" s="2"/>
      <c r="Z24" s="2"/>
      <c r="AA24" s="3"/>
      <c r="AB24" s="3"/>
    </row>
    <row r="25" spans="2:15" ht="15">
      <c r="B25" s="5" t="s">
        <v>31</v>
      </c>
      <c r="O25" s="5" t="s">
        <v>31</v>
      </c>
    </row>
    <row r="26" spans="2:15" ht="15">
      <c r="B26" s="1" t="s">
        <v>32</v>
      </c>
      <c r="O26" s="1" t="s">
        <v>32</v>
      </c>
    </row>
  </sheetData>
  <sheetProtection/>
  <mergeCells count="21">
    <mergeCell ref="A3:A5"/>
    <mergeCell ref="B3:B5"/>
    <mergeCell ref="O1:AB1"/>
    <mergeCell ref="B1:N1"/>
    <mergeCell ref="G3:H4"/>
    <mergeCell ref="I3:J4"/>
    <mergeCell ref="W3:X4"/>
    <mergeCell ref="Y3:Z4"/>
    <mergeCell ref="AA3:AB4"/>
    <mergeCell ref="C2:N2"/>
    <mergeCell ref="O2:R2"/>
    <mergeCell ref="S2:X2"/>
    <mergeCell ref="Y2:AB2"/>
    <mergeCell ref="C3:D4"/>
    <mergeCell ref="E3:F4"/>
    <mergeCell ref="O3:P4"/>
    <mergeCell ref="Q3:R4"/>
    <mergeCell ref="S3:T4"/>
    <mergeCell ref="U3:V4"/>
    <mergeCell ref="K3:L4"/>
    <mergeCell ref="M3:N4"/>
  </mergeCells>
  <printOptions horizontalCentered="1"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L32" sqref="L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Voelker, Jo</cp:lastModifiedBy>
  <cp:lastPrinted>2016-06-10T15:28:04Z</cp:lastPrinted>
  <dcterms:created xsi:type="dcterms:W3CDTF">2016-06-09T18:47:57Z</dcterms:created>
  <dcterms:modified xsi:type="dcterms:W3CDTF">2016-06-27T18:48:08Z</dcterms:modified>
  <cp:category/>
  <cp:version/>
  <cp:contentType/>
  <cp:contentStatus/>
</cp:coreProperties>
</file>