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4475" windowHeight="10755" activeTab="0"/>
  </bookViews>
  <sheets>
    <sheet name="Table 4 Part III" sheetId="1" r:id="rId1"/>
    <sheet name="Current" sheetId="2" r:id="rId2"/>
  </sheets>
  <definedNames>
    <definedName name="_xlnm.Print_Titles" localSheetId="0">'Table 4 Part III'!$A:$A</definedName>
  </definedNames>
  <calcPr fullCalcOnLoad="1"/>
</workbook>
</file>

<file path=xl/sharedStrings.xml><?xml version="1.0" encoding="utf-8"?>
<sst xmlns="http://schemas.openxmlformats.org/spreadsheetml/2006/main" count="116" uniqueCount="44">
  <si>
    <t>Nebraska Income Before Capital Loss</t>
  </si>
  <si>
    <t xml:space="preserve">  Nebr. Capital Loss Carryover</t>
  </si>
  <si>
    <t>Net Nebraska Taxable Income</t>
  </si>
  <si>
    <t>Non-Refundable Credits</t>
  </si>
  <si>
    <t>Refundable Credits</t>
  </si>
  <si>
    <t>Insurance Premium</t>
  </si>
  <si>
    <t>Form 3800N</t>
  </si>
  <si>
    <t xml:space="preserve">CDAA </t>
  </si>
  <si>
    <t>Beginning Farmers Credit</t>
  </si>
  <si>
    <t>&lt;=0</t>
  </si>
  <si>
    <t xml:space="preserve">*  </t>
  </si>
  <si>
    <t>0-50</t>
  </si>
  <si>
    <t>50-100</t>
  </si>
  <si>
    <t>100-200</t>
  </si>
  <si>
    <t>200-300</t>
  </si>
  <si>
    <t>300-400</t>
  </si>
  <si>
    <t>400-500</t>
  </si>
  <si>
    <t>500-600</t>
  </si>
  <si>
    <t>600-700</t>
  </si>
  <si>
    <t>700-800</t>
  </si>
  <si>
    <t>800-900</t>
  </si>
  <si>
    <t>900-1,000</t>
  </si>
  <si>
    <t>1,000-2,000</t>
  </si>
  <si>
    <t>2,000-3,000</t>
  </si>
  <si>
    <t>3,000-4,000</t>
  </si>
  <si>
    <t>4,000-5,000</t>
  </si>
  <si>
    <t>&gt;5,000</t>
  </si>
  <si>
    <t xml:space="preserve">  Total</t>
  </si>
  <si>
    <t xml:space="preserve">Note the totals for the categories "Adj. Federal Taxable Income" and "Net Nebraska Taxable Income" do not include the first  taxable income category due to the negative total. </t>
  </si>
  <si>
    <t>* suppressed to maintain confidentiality.</t>
  </si>
  <si>
    <t>Source:  2013 Nebraska Corporation Tax Data, Detail file, 08/25/15</t>
  </si>
  <si>
    <t>Number of Corporations</t>
  </si>
  <si>
    <t>Nebr. Net Operating Carryover</t>
  </si>
  <si>
    <t>Nebr. Corp. Income Tax Before Credits</t>
  </si>
  <si>
    <t>Effective Tax Rate</t>
  </si>
  <si>
    <r>
      <t>Percent</t>
    </r>
    <r>
      <rPr>
        <vertAlign val="superscript"/>
        <sz val="12"/>
        <rFont val="Times New Roman"/>
        <family val="1"/>
      </rPr>
      <t>1</t>
    </r>
  </si>
  <si>
    <t xml:space="preserve"> NE Corp. Income Tax after Non-Refundable Credits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</si>
  <si>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includes insurance premium tax.</t>
    </r>
  </si>
  <si>
    <t>Table 4:</t>
  </si>
  <si>
    <t>2013 Nebraska Corporation Income Tax Returns with 3800N Credits (1000'$)</t>
  </si>
  <si>
    <t>2013 Nebraska Corporation Income Tax Returns with 3800N Credits</t>
  </si>
  <si>
    <t>Adjusted Federal Taxable Income</t>
  </si>
  <si>
    <t>Number</t>
  </si>
  <si>
    <t>Amount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</si>
</sst>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43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2"/>
      <name val="Helv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double">
        <color indexed="8"/>
      </top>
      <bottom/>
    </border>
    <border>
      <left/>
      <right/>
      <top style="thin">
        <color indexed="8"/>
      </top>
      <bottom/>
    </border>
    <border>
      <left/>
      <right style="thin"/>
      <top/>
      <bottom/>
    </border>
    <border>
      <left/>
      <right style="thin"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/>
      <top/>
      <bottom style="double"/>
    </border>
    <border>
      <left/>
      <right style="thin">
        <color indexed="8"/>
      </right>
      <top/>
      <bottom style="double"/>
    </border>
    <border>
      <left/>
      <right/>
      <top/>
      <bottom style="double">
        <color indexed="8"/>
      </bottom>
    </border>
    <border>
      <left/>
      <right style="thin"/>
      <top/>
      <bottom style="double">
        <color indexed="8"/>
      </bottom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double">
        <color indexed="8"/>
      </bottom>
    </border>
    <border>
      <left style="thin">
        <color indexed="8"/>
      </left>
      <right style="thin"/>
      <top/>
      <bottom style="thin"/>
    </border>
    <border>
      <left/>
      <right style="thin"/>
      <top style="double">
        <color indexed="8"/>
      </top>
      <bottom style="thin"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/>
      <top style="thin">
        <color indexed="8"/>
      </top>
      <bottom style="double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double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/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 style="thin"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37" fontId="5" fillId="0" borderId="0" xfId="55" applyNumberFormat="1" applyFont="1" applyBorder="1" applyProtection="1">
      <alignment/>
      <protection locked="0"/>
    </xf>
    <xf numFmtId="0" fontId="5" fillId="0" borderId="0" xfId="55" applyFont="1">
      <alignment/>
      <protection/>
    </xf>
    <xf numFmtId="0" fontId="6" fillId="0" borderId="0" xfId="0" applyFont="1" applyAlignment="1">
      <alignment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 horizontal="right"/>
      <protection/>
    </xf>
    <xf numFmtId="37" fontId="5" fillId="0" borderId="11" xfId="0" applyNumberFormat="1" applyFont="1" applyBorder="1" applyAlignment="1" applyProtection="1">
      <alignment horizontal="right"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 locked="0"/>
    </xf>
    <xf numFmtId="37" fontId="5" fillId="0" borderId="14" xfId="0" applyNumberFormat="1" applyFont="1" applyBorder="1" applyAlignment="1" applyProtection="1">
      <alignment/>
      <protection locked="0"/>
    </xf>
    <xf numFmtId="37" fontId="5" fillId="0" borderId="15" xfId="0" applyNumberFormat="1" applyFont="1" applyBorder="1" applyAlignment="1" applyProtection="1">
      <alignment/>
      <protection locked="0"/>
    </xf>
    <xf numFmtId="37" fontId="5" fillId="0" borderId="0" xfId="0" applyNumberFormat="1" applyFont="1" applyAlignment="1" applyProtection="1">
      <alignment/>
      <protection locked="0"/>
    </xf>
    <xf numFmtId="37" fontId="5" fillId="0" borderId="13" xfId="0" applyNumberFormat="1" applyFont="1" applyBorder="1" applyAlignment="1" applyProtection="1">
      <alignment/>
      <protection locked="0"/>
    </xf>
    <xf numFmtId="37" fontId="5" fillId="0" borderId="0" xfId="0" applyNumberFormat="1" applyFont="1" applyBorder="1" applyAlignment="1" applyProtection="1">
      <alignment/>
      <protection locked="0"/>
    </xf>
    <xf numFmtId="37" fontId="5" fillId="0" borderId="15" xfId="0" applyNumberFormat="1" applyFont="1" applyBorder="1" applyAlignment="1" applyProtection="1">
      <alignment horizontal="right"/>
      <protection locked="0"/>
    </xf>
    <xf numFmtId="37" fontId="5" fillId="0" borderId="13" xfId="0" applyNumberFormat="1" applyFont="1" applyBorder="1" applyAlignment="1" applyProtection="1">
      <alignment horizontal="right"/>
      <protection locked="0"/>
    </xf>
    <xf numFmtId="37" fontId="5" fillId="0" borderId="16" xfId="0" applyNumberFormat="1" applyFont="1" applyBorder="1" applyAlignment="1" applyProtection="1">
      <alignment/>
      <protection locked="0"/>
    </xf>
    <xf numFmtId="37" fontId="5" fillId="0" borderId="17" xfId="0" applyNumberFormat="1" applyFont="1" applyBorder="1" applyAlignment="1" applyProtection="1">
      <alignment horizontal="right"/>
      <protection locked="0"/>
    </xf>
    <xf numFmtId="37" fontId="5" fillId="0" borderId="18" xfId="0" applyNumberFormat="1" applyFont="1" applyBorder="1" applyAlignment="1" applyProtection="1">
      <alignment horizontal="right"/>
      <protection locked="0"/>
    </xf>
    <xf numFmtId="37" fontId="5" fillId="0" borderId="19" xfId="0" applyNumberFormat="1" applyFont="1" applyBorder="1" applyAlignment="1" applyProtection="1">
      <alignment/>
      <protection locked="0"/>
    </xf>
    <xf numFmtId="37" fontId="5" fillId="0" borderId="20" xfId="0" applyNumberFormat="1" applyFont="1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164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37" fontId="5" fillId="0" borderId="0" xfId="0" applyNumberFormat="1" applyFont="1" applyBorder="1" applyAlignment="1" applyProtection="1">
      <alignment horizontal="right"/>
      <protection locked="0"/>
    </xf>
    <xf numFmtId="37" fontId="5" fillId="0" borderId="14" xfId="0" applyNumberFormat="1" applyFont="1" applyBorder="1" applyAlignment="1" applyProtection="1">
      <alignment/>
      <protection/>
    </xf>
    <xf numFmtId="37" fontId="5" fillId="0" borderId="21" xfId="0" applyNumberFormat="1" applyFont="1" applyBorder="1" applyAlignment="1" applyProtection="1">
      <alignment/>
      <protection locked="0"/>
    </xf>
    <xf numFmtId="37" fontId="5" fillId="0" borderId="22" xfId="0" applyNumberFormat="1" applyFont="1" applyBorder="1" applyAlignment="1" applyProtection="1">
      <alignment/>
      <protection locked="0"/>
    </xf>
    <xf numFmtId="37" fontId="5" fillId="0" borderId="23" xfId="0" applyNumberFormat="1" applyFont="1" applyBorder="1" applyAlignment="1" applyProtection="1">
      <alignment/>
      <protection locked="0"/>
    </xf>
    <xf numFmtId="0" fontId="5" fillId="0" borderId="24" xfId="55" applyFont="1" applyBorder="1" applyAlignment="1">
      <alignment horizontal="center"/>
      <protection/>
    </xf>
    <xf numFmtId="10" fontId="5" fillId="0" borderId="25" xfId="58" applyNumberFormat="1" applyFont="1" applyBorder="1" applyAlignment="1" applyProtection="1">
      <alignment/>
      <protection/>
    </xf>
    <xf numFmtId="10" fontId="5" fillId="0" borderId="26" xfId="58" applyNumberFormat="1" applyFont="1" applyBorder="1" applyAlignment="1" applyProtection="1">
      <alignment/>
      <protection/>
    </xf>
    <xf numFmtId="10" fontId="5" fillId="0" borderId="26" xfId="58" applyNumberFormat="1" applyFont="1" applyBorder="1" applyAlignment="1" applyProtection="1">
      <alignment horizontal="right"/>
      <protection/>
    </xf>
    <xf numFmtId="10" fontId="5" fillId="0" borderId="27" xfId="58" applyNumberFormat="1" applyFont="1" applyBorder="1" applyAlignment="1" applyProtection="1">
      <alignment/>
      <protection/>
    </xf>
    <xf numFmtId="37" fontId="5" fillId="0" borderId="23" xfId="0" applyNumberFormat="1" applyFont="1" applyBorder="1" applyAlignment="1" applyProtection="1">
      <alignment horizontal="right"/>
      <protection locked="0"/>
    </xf>
    <xf numFmtId="10" fontId="5" fillId="0" borderId="28" xfId="58" applyNumberFormat="1" applyFont="1" applyBorder="1" applyAlignment="1" applyProtection="1">
      <alignment/>
      <protection/>
    </xf>
    <xf numFmtId="37" fontId="5" fillId="0" borderId="29" xfId="0" applyNumberFormat="1" applyFont="1" applyBorder="1" applyAlignment="1" applyProtection="1">
      <alignment/>
      <protection locked="0"/>
    </xf>
    <xf numFmtId="0" fontId="4" fillId="0" borderId="22" xfId="0" applyFont="1" applyBorder="1" applyAlignment="1">
      <alignment/>
    </xf>
    <xf numFmtId="0" fontId="6" fillId="0" borderId="0" xfId="0" applyFont="1" applyAlignment="1">
      <alignment/>
    </xf>
    <xf numFmtId="37" fontId="5" fillId="0" borderId="15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0" fontId="5" fillId="0" borderId="30" xfId="55" applyFont="1" applyBorder="1" applyAlignment="1">
      <alignment horizontal="center" vertical="center"/>
      <protection/>
    </xf>
    <xf numFmtId="0" fontId="5" fillId="0" borderId="31" xfId="55" applyFont="1" applyBorder="1" applyAlignment="1">
      <alignment horizontal="center" vertical="center"/>
      <protection/>
    </xf>
    <xf numFmtId="0" fontId="5" fillId="0" borderId="32" xfId="55" applyFont="1" applyBorder="1" applyAlignment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right"/>
      <protection locked="0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37" fontId="5" fillId="0" borderId="33" xfId="0" applyNumberFormat="1" applyFont="1" applyBorder="1" applyAlignment="1" applyProtection="1">
      <alignment/>
      <protection/>
    </xf>
    <xf numFmtId="37" fontId="5" fillId="0" borderId="34" xfId="0" applyNumberFormat="1" applyFont="1" applyBorder="1" applyAlignment="1" applyProtection="1">
      <alignment/>
      <protection locked="0"/>
    </xf>
    <xf numFmtId="37" fontId="5" fillId="0" borderId="34" xfId="0" applyNumberFormat="1" applyFont="1" applyBorder="1" applyAlignment="1" applyProtection="1">
      <alignment horizontal="right"/>
      <protection locked="0"/>
    </xf>
    <xf numFmtId="37" fontId="5" fillId="0" borderId="35" xfId="0" applyNumberFormat="1" applyFont="1" applyBorder="1" applyAlignment="1" applyProtection="1">
      <alignment/>
      <protection locked="0"/>
    </xf>
    <xf numFmtId="37" fontId="5" fillId="0" borderId="36" xfId="0" applyNumberFormat="1" applyFont="1" applyBorder="1" applyAlignment="1" applyProtection="1">
      <alignment/>
      <protection locked="0"/>
    </xf>
    <xf numFmtId="0" fontId="5" fillId="0" borderId="37" xfId="55" applyFont="1" applyBorder="1" applyAlignment="1">
      <alignment horizontal="center" wrapText="1"/>
      <protection/>
    </xf>
    <xf numFmtId="0" fontId="5" fillId="0" borderId="38" xfId="55" applyFont="1" applyBorder="1" applyAlignment="1">
      <alignment horizontal="center" wrapText="1"/>
      <protection/>
    </xf>
    <xf numFmtId="0" fontId="5" fillId="0" borderId="15" xfId="55" applyFont="1" applyBorder="1" applyAlignment="1">
      <alignment horizontal="center" wrapText="1"/>
      <protection/>
    </xf>
    <xf numFmtId="0" fontId="5" fillId="0" borderId="39" xfId="55" applyFont="1" applyBorder="1" applyAlignment="1">
      <alignment horizontal="center" wrapText="1"/>
      <protection/>
    </xf>
    <xf numFmtId="0" fontId="5" fillId="0" borderId="40" xfId="55" applyFont="1" applyBorder="1" applyAlignment="1">
      <alignment horizontal="center"/>
      <protection/>
    </xf>
    <xf numFmtId="0" fontId="5" fillId="0" borderId="41" xfId="55" applyFont="1" applyBorder="1" applyAlignment="1">
      <alignment horizontal="center"/>
      <protection/>
    </xf>
    <xf numFmtId="0" fontId="5" fillId="0" borderId="42" xfId="55" applyFont="1" applyBorder="1" applyAlignment="1">
      <alignment horizontal="center"/>
      <protection/>
    </xf>
    <xf numFmtId="0" fontId="5" fillId="0" borderId="43" xfId="55" applyFont="1" applyBorder="1" applyAlignment="1">
      <alignment horizontal="center"/>
      <protection/>
    </xf>
    <xf numFmtId="37" fontId="5" fillId="0" borderId="0" xfId="55" applyNumberFormat="1" applyFont="1" applyBorder="1" applyAlignment="1" applyProtection="1">
      <alignment wrapText="1"/>
      <protection locked="0"/>
    </xf>
    <xf numFmtId="0" fontId="4" fillId="0" borderId="22" xfId="0" applyFont="1" applyBorder="1" applyAlignment="1">
      <alignment horizontal="center"/>
    </xf>
    <xf numFmtId="0" fontId="5" fillId="0" borderId="44" xfId="55" applyFont="1" applyBorder="1" applyAlignment="1">
      <alignment horizontal="center" vertical="center" wrapText="1"/>
      <protection/>
    </xf>
    <xf numFmtId="0" fontId="5" fillId="0" borderId="34" xfId="55" applyFont="1" applyBorder="1" applyAlignment="1">
      <alignment horizontal="center" vertical="center" wrapText="1"/>
      <protection/>
    </xf>
    <xf numFmtId="0" fontId="5" fillId="0" borderId="35" xfId="55" applyFont="1" applyBorder="1" applyAlignment="1">
      <alignment horizontal="center" vertical="center" wrapText="1"/>
      <protection/>
    </xf>
    <xf numFmtId="0" fontId="5" fillId="0" borderId="38" xfId="55" applyFont="1" applyBorder="1" applyAlignment="1">
      <alignment horizontal="center" vertical="center" wrapText="1"/>
      <protection/>
    </xf>
    <xf numFmtId="0" fontId="5" fillId="0" borderId="39" xfId="55" applyFont="1" applyBorder="1" applyAlignment="1">
      <alignment horizontal="center" vertical="center" wrapText="1"/>
      <protection/>
    </xf>
    <xf numFmtId="0" fontId="5" fillId="0" borderId="45" xfId="55" applyFont="1" applyBorder="1" applyAlignment="1">
      <alignment horizontal="center" vertical="center" wrapText="1"/>
      <protection/>
    </xf>
    <xf numFmtId="0" fontId="5" fillId="0" borderId="46" xfId="55" applyFont="1" applyBorder="1" applyAlignment="1">
      <alignment horizontal="center" vertical="center" wrapText="1"/>
      <protection/>
    </xf>
    <xf numFmtId="0" fontId="5" fillId="0" borderId="47" xfId="55" applyFont="1" applyBorder="1" applyAlignment="1">
      <alignment horizontal="center" vertical="center" wrapText="1"/>
      <protection/>
    </xf>
    <xf numFmtId="0" fontId="5" fillId="0" borderId="48" xfId="55" applyFont="1" applyBorder="1" applyAlignment="1">
      <alignment horizontal="center" vertical="center" wrapText="1"/>
      <protection/>
    </xf>
    <xf numFmtId="0" fontId="5" fillId="0" borderId="37" xfId="55" applyFont="1" applyBorder="1" applyAlignment="1">
      <alignment horizontal="center" vertical="center" wrapText="1"/>
      <protection/>
    </xf>
    <xf numFmtId="0" fontId="5" fillId="0" borderId="49" xfId="55" applyFont="1" applyBorder="1" applyAlignment="1">
      <alignment horizontal="center" vertical="center" wrapText="1"/>
      <protection/>
    </xf>
    <xf numFmtId="0" fontId="5" fillId="0" borderId="50" xfId="55" applyFont="1" applyBorder="1" applyAlignment="1">
      <alignment horizontal="center" vertical="center" wrapText="1"/>
      <protection/>
    </xf>
    <xf numFmtId="0" fontId="5" fillId="0" borderId="51" xfId="55" applyFont="1" applyBorder="1" applyAlignment="1">
      <alignment horizontal="center" vertical="center" wrapText="1"/>
      <protection/>
    </xf>
    <xf numFmtId="0" fontId="5" fillId="0" borderId="44" xfId="55" applyFont="1" applyBorder="1" applyAlignment="1">
      <alignment horizontal="center" wrapText="1"/>
      <protection/>
    </xf>
    <xf numFmtId="0" fontId="5" fillId="0" borderId="52" xfId="55" applyFont="1" applyBorder="1" applyAlignment="1">
      <alignment horizontal="center" wrapText="1"/>
      <protection/>
    </xf>
    <xf numFmtId="0" fontId="5" fillId="0" borderId="42" xfId="55" applyFont="1" applyBorder="1" applyAlignment="1">
      <alignment horizontal="center" wrapText="1"/>
      <protection/>
    </xf>
    <xf numFmtId="0" fontId="5" fillId="0" borderId="49" xfId="55" applyFont="1" applyBorder="1" applyAlignment="1">
      <alignment horizontal="center" wrapText="1"/>
      <protection/>
    </xf>
    <xf numFmtId="0" fontId="5" fillId="0" borderId="53" xfId="55" applyFont="1" applyBorder="1" applyAlignment="1">
      <alignment horizontal="center" wrapText="1"/>
      <protection/>
    </xf>
    <xf numFmtId="0" fontId="5" fillId="0" borderId="51" xfId="55" applyFont="1" applyBorder="1" applyAlignment="1">
      <alignment horizontal="center" wrapText="1"/>
      <protection/>
    </xf>
    <xf numFmtId="0" fontId="5" fillId="0" borderId="54" xfId="55" applyFont="1" applyBorder="1" applyAlignment="1">
      <alignment horizontal="center"/>
      <protection/>
    </xf>
    <xf numFmtId="0" fontId="5" fillId="0" borderId="55" xfId="55" applyFont="1" applyBorder="1" applyAlignment="1">
      <alignment horizontal="center"/>
      <protection/>
    </xf>
    <xf numFmtId="0" fontId="5" fillId="0" borderId="56" xfId="55" applyFont="1" applyBorder="1" applyAlignment="1">
      <alignment horizontal="center"/>
      <protection/>
    </xf>
    <xf numFmtId="0" fontId="5" fillId="0" borderId="57" xfId="55" applyFont="1" applyBorder="1" applyAlignment="1">
      <alignment horizontal="center"/>
      <protection/>
    </xf>
    <xf numFmtId="0" fontId="5" fillId="0" borderId="58" xfId="55" applyFont="1" applyBorder="1" applyAlignment="1">
      <alignment horizontal="center"/>
      <protection/>
    </xf>
    <xf numFmtId="0" fontId="5" fillId="0" borderId="59" xfId="55" applyFont="1" applyBorder="1" applyAlignment="1">
      <alignment horizontal="center"/>
      <protection/>
    </xf>
    <xf numFmtId="0" fontId="5" fillId="0" borderId="60" xfId="55" applyFont="1" applyBorder="1" applyAlignment="1">
      <alignment horizontal="center"/>
      <protection/>
    </xf>
    <xf numFmtId="0" fontId="5" fillId="0" borderId="61" xfId="55" applyFont="1" applyBorder="1" applyAlignment="1">
      <alignment horizontal="center"/>
      <protection/>
    </xf>
    <xf numFmtId="0" fontId="5" fillId="0" borderId="50" xfId="55" applyFont="1" applyBorder="1" applyAlignment="1">
      <alignment horizontal="center" wrapText="1"/>
      <protection/>
    </xf>
    <xf numFmtId="0" fontId="5" fillId="0" borderId="62" xfId="55" applyFont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2725"/>
          <c:w val="0.85425"/>
          <c:h val="0.88375"/>
        </c:manualLayout>
      </c:layout>
      <c:lineChart>
        <c:grouping val="standard"/>
        <c:varyColors val="0"/>
        <c:ser>
          <c:idx val="0"/>
          <c:order val="0"/>
          <c:tx>
            <c:v>income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smooth val="0"/>
        </c:ser>
        <c:ser>
          <c:idx val="1"/>
          <c:order val="1"/>
          <c:tx>
            <c:v>tax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smooth val="0"/>
        </c:ser>
        <c:marker val="1"/>
        <c:axId val="65302765"/>
        <c:axId val="50853974"/>
      </c:lineChart>
      <c:catAx>
        <c:axId val="653027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0853974"/>
        <c:crosses val="autoZero"/>
        <c:auto val="1"/>
        <c:lblOffset val="100"/>
        <c:tickLblSkip val="1"/>
        <c:noMultiLvlLbl val="0"/>
      </c:catAx>
      <c:valAx>
        <c:axId val="50853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0276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925"/>
          <c:y val="0.432"/>
          <c:w val="0.0907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95250</xdr:colOff>
      <xdr:row>0</xdr:row>
      <xdr:rowOff>66675</xdr:rowOff>
    </xdr:from>
    <xdr:to>
      <xdr:col>14</xdr:col>
      <xdr:colOff>142875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95250" y="66675"/>
        <a:ext cx="85820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14.7109375" style="3" customWidth="1"/>
    <col min="2" max="2" width="12.7109375" style="3" customWidth="1"/>
    <col min="3" max="3" width="14.7109375" style="3" customWidth="1"/>
    <col min="4" max="4" width="14.00390625" style="3" customWidth="1"/>
    <col min="5" max="6" width="8.7109375" style="3" customWidth="1"/>
    <col min="7" max="7" width="9.140625" style="3" customWidth="1"/>
    <col min="8" max="8" width="11.7109375" style="3" customWidth="1"/>
    <col min="9" max="9" width="14.7109375" style="3" customWidth="1"/>
    <col min="10" max="10" width="7.421875" style="3" bestFit="1" customWidth="1"/>
    <col min="11" max="11" width="11.7109375" style="3" customWidth="1"/>
    <col min="12" max="13" width="8.421875" style="3" customWidth="1"/>
    <col min="14" max="14" width="7.7109375" style="3" customWidth="1"/>
    <col min="15" max="15" width="7.8515625" style="3" customWidth="1"/>
    <col min="16" max="17" width="7.57421875" style="3" customWidth="1"/>
    <col min="18" max="18" width="7.7109375" style="3" customWidth="1"/>
    <col min="19" max="19" width="14.421875" style="3" customWidth="1"/>
    <col min="20" max="21" width="7.57421875" style="3" customWidth="1"/>
    <col min="22" max="23" width="10.7109375" style="3" customWidth="1"/>
    <col min="24" max="24" width="8.7109375" style="3" customWidth="1"/>
    <col min="25" max="16384" width="9.140625" style="3" customWidth="1"/>
  </cols>
  <sheetData>
    <row r="1" spans="1:24" ht="15.75" customHeight="1">
      <c r="A1" s="38" t="s">
        <v>38</v>
      </c>
      <c r="B1" s="64" t="s">
        <v>39</v>
      </c>
      <c r="C1" s="64"/>
      <c r="D1" s="64"/>
      <c r="E1" s="64"/>
      <c r="F1" s="64"/>
      <c r="G1" s="64"/>
      <c r="H1" s="64"/>
      <c r="I1" s="64"/>
      <c r="J1" s="64"/>
      <c r="K1" s="64"/>
      <c r="L1" s="64" t="s">
        <v>40</v>
      </c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15.75" customHeight="1">
      <c r="A2" s="65" t="s">
        <v>2</v>
      </c>
      <c r="B2" s="65" t="s">
        <v>31</v>
      </c>
      <c r="C2" s="68" t="s">
        <v>41</v>
      </c>
      <c r="D2" s="71" t="s">
        <v>0</v>
      </c>
      <c r="E2" s="55" t="s">
        <v>1</v>
      </c>
      <c r="F2" s="56"/>
      <c r="G2" s="55" t="s">
        <v>32</v>
      </c>
      <c r="H2" s="56"/>
      <c r="I2" s="68" t="s">
        <v>2</v>
      </c>
      <c r="J2" s="74" t="s">
        <v>33</v>
      </c>
      <c r="K2" s="75"/>
      <c r="L2" s="59" t="s">
        <v>3</v>
      </c>
      <c r="M2" s="59"/>
      <c r="N2" s="59"/>
      <c r="O2" s="59"/>
      <c r="P2" s="59"/>
      <c r="Q2" s="60"/>
      <c r="R2" s="61" t="s">
        <v>4</v>
      </c>
      <c r="S2" s="62"/>
      <c r="T2" s="62"/>
      <c r="U2" s="62"/>
      <c r="V2" s="80" t="s">
        <v>36</v>
      </c>
      <c r="W2" s="81"/>
      <c r="X2" s="78" t="s">
        <v>34</v>
      </c>
    </row>
    <row r="3" spans="1:24" ht="15.75" customHeight="1">
      <c r="A3" s="66"/>
      <c r="B3" s="66"/>
      <c r="C3" s="69"/>
      <c r="D3" s="72"/>
      <c r="E3" s="92"/>
      <c r="F3" s="93"/>
      <c r="G3" s="57"/>
      <c r="H3" s="58"/>
      <c r="I3" s="69"/>
      <c r="J3" s="76"/>
      <c r="K3" s="77"/>
      <c r="L3" s="84" t="s">
        <v>5</v>
      </c>
      <c r="M3" s="85"/>
      <c r="N3" s="86" t="s">
        <v>6</v>
      </c>
      <c r="O3" s="87"/>
      <c r="P3" s="88" t="s">
        <v>7</v>
      </c>
      <c r="Q3" s="87"/>
      <c r="R3" s="89" t="s">
        <v>8</v>
      </c>
      <c r="S3" s="90"/>
      <c r="T3" s="91" t="s">
        <v>6</v>
      </c>
      <c r="U3" s="59"/>
      <c r="V3" s="82"/>
      <c r="W3" s="83"/>
      <c r="X3" s="79"/>
    </row>
    <row r="4" spans="1:24" ht="15.75" customHeight="1" thickBot="1">
      <c r="A4" s="67"/>
      <c r="B4" s="67"/>
      <c r="C4" s="70"/>
      <c r="D4" s="73"/>
      <c r="E4" s="42" t="s">
        <v>42</v>
      </c>
      <c r="F4" s="43" t="s">
        <v>43</v>
      </c>
      <c r="G4" s="42" t="s">
        <v>42</v>
      </c>
      <c r="H4" s="44" t="s">
        <v>43</v>
      </c>
      <c r="I4" s="70"/>
      <c r="J4" s="42" t="s">
        <v>42</v>
      </c>
      <c r="K4" s="44" t="s">
        <v>43</v>
      </c>
      <c r="L4" s="42" t="s">
        <v>42</v>
      </c>
      <c r="M4" s="43" t="s">
        <v>43</v>
      </c>
      <c r="N4" s="42" t="s">
        <v>42</v>
      </c>
      <c r="O4" s="43" t="s">
        <v>43</v>
      </c>
      <c r="P4" s="42" t="s">
        <v>42</v>
      </c>
      <c r="Q4" s="43" t="s">
        <v>43</v>
      </c>
      <c r="R4" s="42" t="s">
        <v>42</v>
      </c>
      <c r="S4" s="43" t="s">
        <v>43</v>
      </c>
      <c r="T4" s="42" t="s">
        <v>42</v>
      </c>
      <c r="U4" s="43" t="s">
        <v>43</v>
      </c>
      <c r="V4" s="42" t="s">
        <v>42</v>
      </c>
      <c r="W4" s="43" t="s">
        <v>43</v>
      </c>
      <c r="X4" s="30" t="s">
        <v>35</v>
      </c>
    </row>
    <row r="5" spans="1:24" ht="15.75" customHeight="1" thickTop="1">
      <c r="A5" s="46" t="s">
        <v>9</v>
      </c>
      <c r="B5" s="50">
        <f>5+5</f>
        <v>10</v>
      </c>
      <c r="C5" s="7">
        <f>-1778626+1294927</f>
        <v>-483699</v>
      </c>
      <c r="D5" s="4">
        <f>-8193+9948</f>
        <v>1755</v>
      </c>
      <c r="E5" s="5" t="s">
        <v>10</v>
      </c>
      <c r="F5" s="6" t="s">
        <v>10</v>
      </c>
      <c r="G5" s="40">
        <f>4+2</f>
        <v>6</v>
      </c>
      <c r="H5" s="41">
        <f>6681+36340</f>
        <v>43021</v>
      </c>
      <c r="I5" s="4">
        <f>-44547+0</f>
        <v>-44547</v>
      </c>
      <c r="J5" s="4">
        <f>0+0</f>
        <v>0</v>
      </c>
      <c r="K5" s="26">
        <f>0+0</f>
        <v>0</v>
      </c>
      <c r="L5" s="7">
        <v>0</v>
      </c>
      <c r="M5" s="7">
        <v>0</v>
      </c>
      <c r="N5" s="4">
        <f>0+0</f>
        <v>0</v>
      </c>
      <c r="O5" s="8">
        <f>0+0</f>
        <v>0</v>
      </c>
      <c r="P5" s="4">
        <v>0</v>
      </c>
      <c r="Q5" s="8">
        <v>0</v>
      </c>
      <c r="R5" s="4">
        <v>0</v>
      </c>
      <c r="S5" s="8">
        <v>0</v>
      </c>
      <c r="T5" s="4">
        <f>5+5</f>
        <v>10</v>
      </c>
      <c r="U5" s="7">
        <f>184+194</f>
        <v>378</v>
      </c>
      <c r="V5" s="9">
        <v>10</v>
      </c>
      <c r="W5" s="10">
        <v>0</v>
      </c>
      <c r="X5" s="31">
        <f>(M5+W5)/D5</f>
        <v>0</v>
      </c>
    </row>
    <row r="6" spans="1:24" ht="15.75" customHeight="1">
      <c r="A6" s="47" t="s">
        <v>11</v>
      </c>
      <c r="B6" s="51">
        <v>12</v>
      </c>
      <c r="C6" s="14">
        <v>792138</v>
      </c>
      <c r="D6" s="11">
        <v>237</v>
      </c>
      <c r="E6" s="11">
        <v>0</v>
      </c>
      <c r="F6" s="14">
        <v>0</v>
      </c>
      <c r="G6" s="11">
        <v>0</v>
      </c>
      <c r="H6" s="14">
        <v>0</v>
      </c>
      <c r="I6" s="11">
        <v>237</v>
      </c>
      <c r="J6" s="11">
        <v>12</v>
      </c>
      <c r="K6" s="13">
        <v>13</v>
      </c>
      <c r="L6" s="14">
        <v>0</v>
      </c>
      <c r="M6" s="14">
        <v>0</v>
      </c>
      <c r="N6" s="11">
        <v>8</v>
      </c>
      <c r="O6" s="13">
        <v>5</v>
      </c>
      <c r="P6" s="14">
        <v>0</v>
      </c>
      <c r="Q6" s="13">
        <v>0</v>
      </c>
      <c r="R6" s="14">
        <v>0</v>
      </c>
      <c r="S6" s="13">
        <v>0</v>
      </c>
      <c r="T6" s="11">
        <v>5</v>
      </c>
      <c r="U6" s="14">
        <v>25</v>
      </c>
      <c r="V6" s="11">
        <v>12</v>
      </c>
      <c r="W6" s="13">
        <v>8</v>
      </c>
      <c r="X6" s="32">
        <f>(M6+W6)/D6</f>
        <v>0.03375527426160337</v>
      </c>
    </row>
    <row r="7" spans="1:24" ht="15.75" customHeight="1">
      <c r="A7" s="47" t="s">
        <v>12</v>
      </c>
      <c r="B7" s="51">
        <v>9</v>
      </c>
      <c r="C7" s="14">
        <v>882411</v>
      </c>
      <c r="D7" s="11">
        <v>753</v>
      </c>
      <c r="E7" s="15" t="s">
        <v>10</v>
      </c>
      <c r="F7" s="16" t="s">
        <v>10</v>
      </c>
      <c r="G7" s="11">
        <v>0</v>
      </c>
      <c r="H7" s="14">
        <v>0</v>
      </c>
      <c r="I7" s="11">
        <v>753</v>
      </c>
      <c r="J7" s="11">
        <v>9</v>
      </c>
      <c r="K7" s="13">
        <v>42</v>
      </c>
      <c r="L7" s="14">
        <v>0</v>
      </c>
      <c r="M7" s="14">
        <v>0</v>
      </c>
      <c r="N7" s="11">
        <v>4</v>
      </c>
      <c r="O7" s="13">
        <v>9</v>
      </c>
      <c r="P7" s="14">
        <v>0</v>
      </c>
      <c r="Q7" s="13">
        <v>0</v>
      </c>
      <c r="R7" s="14">
        <v>0</v>
      </c>
      <c r="S7" s="13">
        <v>0</v>
      </c>
      <c r="T7" s="11">
        <v>6</v>
      </c>
      <c r="U7" s="14">
        <v>95</v>
      </c>
      <c r="V7" s="11">
        <v>9</v>
      </c>
      <c r="W7" s="13">
        <v>33</v>
      </c>
      <c r="X7" s="32">
        <f aca="true" t="shared" si="0" ref="X7:X20">(M7+W7)/D7</f>
        <v>0.043824701195219126</v>
      </c>
    </row>
    <row r="8" spans="1:24" ht="15.75" customHeight="1">
      <c r="A8" s="47" t="s">
        <v>13</v>
      </c>
      <c r="B8" s="51">
        <v>9</v>
      </c>
      <c r="C8" s="14">
        <v>14853</v>
      </c>
      <c r="D8" s="11">
        <v>1599</v>
      </c>
      <c r="E8" s="15">
        <v>0</v>
      </c>
      <c r="F8" s="25">
        <v>0</v>
      </c>
      <c r="G8" s="11">
        <v>3</v>
      </c>
      <c r="H8" s="14">
        <v>246</v>
      </c>
      <c r="I8" s="11">
        <v>1354</v>
      </c>
      <c r="J8" s="11">
        <v>9</v>
      </c>
      <c r="K8" s="13">
        <v>86</v>
      </c>
      <c r="L8" s="14">
        <v>0</v>
      </c>
      <c r="M8" s="14">
        <v>0</v>
      </c>
      <c r="N8" s="11">
        <v>5</v>
      </c>
      <c r="O8" s="13">
        <v>39</v>
      </c>
      <c r="P8" s="14">
        <v>0</v>
      </c>
      <c r="Q8" s="13">
        <v>0</v>
      </c>
      <c r="R8" s="14">
        <v>0</v>
      </c>
      <c r="S8" s="13">
        <v>0</v>
      </c>
      <c r="T8" s="11">
        <v>5</v>
      </c>
      <c r="U8" s="14">
        <v>79</v>
      </c>
      <c r="V8" s="11">
        <v>9</v>
      </c>
      <c r="W8" s="13">
        <v>47</v>
      </c>
      <c r="X8" s="32">
        <f t="shared" si="0"/>
        <v>0.029393370856785492</v>
      </c>
    </row>
    <row r="9" spans="1:24" ht="15.75" customHeight="1">
      <c r="A9" s="47" t="s">
        <v>14</v>
      </c>
      <c r="B9" s="51">
        <v>9</v>
      </c>
      <c r="C9" s="14">
        <v>1999686</v>
      </c>
      <c r="D9" s="11">
        <v>2329</v>
      </c>
      <c r="E9" s="11">
        <v>0</v>
      </c>
      <c r="F9" s="14">
        <v>0</v>
      </c>
      <c r="G9" s="15" t="s">
        <v>10</v>
      </c>
      <c r="H9" s="16" t="s">
        <v>10</v>
      </c>
      <c r="I9" s="11">
        <v>2282</v>
      </c>
      <c r="J9" s="11">
        <v>9</v>
      </c>
      <c r="K9" s="13">
        <v>158</v>
      </c>
      <c r="L9" s="14">
        <v>0</v>
      </c>
      <c r="M9" s="14">
        <v>0</v>
      </c>
      <c r="N9" s="11">
        <v>6</v>
      </c>
      <c r="O9" s="13">
        <v>56</v>
      </c>
      <c r="P9" s="14">
        <v>0</v>
      </c>
      <c r="Q9" s="13">
        <v>0</v>
      </c>
      <c r="R9" s="14">
        <v>0</v>
      </c>
      <c r="S9" s="13">
        <v>0</v>
      </c>
      <c r="T9" s="11">
        <v>3</v>
      </c>
      <c r="U9" s="14">
        <v>19</v>
      </c>
      <c r="V9" s="11">
        <v>9</v>
      </c>
      <c r="W9" s="13">
        <v>102</v>
      </c>
      <c r="X9" s="32">
        <f t="shared" si="0"/>
        <v>0.043795620437956206</v>
      </c>
    </row>
    <row r="10" spans="1:24" ht="15.75" customHeight="1">
      <c r="A10" s="47" t="s">
        <v>15</v>
      </c>
      <c r="B10" s="51">
        <v>4</v>
      </c>
      <c r="C10" s="14">
        <v>255041</v>
      </c>
      <c r="D10" s="11">
        <v>1368</v>
      </c>
      <c r="E10" s="15">
        <v>0</v>
      </c>
      <c r="F10" s="25">
        <v>0</v>
      </c>
      <c r="G10" s="15">
        <v>0</v>
      </c>
      <c r="H10" s="25">
        <v>0</v>
      </c>
      <c r="I10" s="11">
        <v>1368</v>
      </c>
      <c r="J10" s="11">
        <v>4</v>
      </c>
      <c r="K10" s="13">
        <v>98</v>
      </c>
      <c r="L10" s="14">
        <v>0</v>
      </c>
      <c r="M10" s="14">
        <v>0</v>
      </c>
      <c r="N10" s="11">
        <v>3</v>
      </c>
      <c r="O10" s="13">
        <v>68</v>
      </c>
      <c r="P10" s="14">
        <v>0</v>
      </c>
      <c r="Q10" s="13">
        <v>0</v>
      </c>
      <c r="R10" s="14">
        <v>0</v>
      </c>
      <c r="S10" s="13">
        <v>0</v>
      </c>
      <c r="T10" s="15" t="s">
        <v>10</v>
      </c>
      <c r="U10" s="16" t="s">
        <v>10</v>
      </c>
      <c r="V10" s="11">
        <v>4</v>
      </c>
      <c r="W10" s="13">
        <v>30</v>
      </c>
      <c r="X10" s="32">
        <f t="shared" si="0"/>
        <v>0.021929824561403508</v>
      </c>
    </row>
    <row r="11" spans="1:24" ht="15.75" customHeight="1">
      <c r="A11" s="47" t="s">
        <v>16</v>
      </c>
      <c r="B11" s="51">
        <v>0</v>
      </c>
      <c r="C11" s="14">
        <v>0</v>
      </c>
      <c r="D11" s="11">
        <v>0</v>
      </c>
      <c r="E11" s="15">
        <v>0</v>
      </c>
      <c r="F11" s="25">
        <v>0</v>
      </c>
      <c r="G11" s="11">
        <v>0</v>
      </c>
      <c r="H11" s="14">
        <v>0</v>
      </c>
      <c r="I11" s="11">
        <v>0</v>
      </c>
      <c r="J11" s="11">
        <v>0</v>
      </c>
      <c r="K11" s="13">
        <v>0</v>
      </c>
      <c r="L11" s="14">
        <v>0</v>
      </c>
      <c r="M11" s="14">
        <v>0</v>
      </c>
      <c r="N11" s="11">
        <v>0</v>
      </c>
      <c r="O11" s="13">
        <v>0</v>
      </c>
      <c r="P11" s="14">
        <v>0</v>
      </c>
      <c r="Q11" s="13">
        <v>0</v>
      </c>
      <c r="R11" s="14">
        <v>0</v>
      </c>
      <c r="S11" s="13">
        <v>0</v>
      </c>
      <c r="T11" s="11">
        <v>0</v>
      </c>
      <c r="U11" s="14">
        <v>0</v>
      </c>
      <c r="V11" s="11">
        <v>0</v>
      </c>
      <c r="W11" s="13">
        <v>0</v>
      </c>
      <c r="X11" s="32">
        <v>0</v>
      </c>
    </row>
    <row r="12" spans="1:24" ht="15.75" customHeight="1">
      <c r="A12" s="47" t="s">
        <v>17</v>
      </c>
      <c r="B12" s="51">
        <v>2</v>
      </c>
      <c r="C12" s="25" t="s">
        <v>10</v>
      </c>
      <c r="D12" s="15" t="s">
        <v>10</v>
      </c>
      <c r="E12" s="11">
        <v>0</v>
      </c>
      <c r="F12" s="14">
        <v>0</v>
      </c>
      <c r="G12" s="11">
        <v>0</v>
      </c>
      <c r="H12" s="14">
        <v>0</v>
      </c>
      <c r="I12" s="15" t="s">
        <v>10</v>
      </c>
      <c r="J12" s="15" t="s">
        <v>10</v>
      </c>
      <c r="K12" s="16" t="s">
        <v>10</v>
      </c>
      <c r="L12" s="14">
        <v>0</v>
      </c>
      <c r="M12" s="14">
        <v>0</v>
      </c>
      <c r="N12" s="15" t="s">
        <v>10</v>
      </c>
      <c r="O12" s="16" t="s">
        <v>10</v>
      </c>
      <c r="P12" s="14">
        <v>0</v>
      </c>
      <c r="Q12" s="13">
        <v>0</v>
      </c>
      <c r="R12" s="14">
        <v>0</v>
      </c>
      <c r="S12" s="13">
        <v>0</v>
      </c>
      <c r="T12" s="15" t="s">
        <v>10</v>
      </c>
      <c r="U12" s="16" t="s">
        <v>10</v>
      </c>
      <c r="V12" s="15" t="s">
        <v>10</v>
      </c>
      <c r="W12" s="16" t="s">
        <v>10</v>
      </c>
      <c r="X12" s="33" t="s">
        <v>10</v>
      </c>
    </row>
    <row r="13" spans="1:24" ht="15.75" customHeight="1">
      <c r="A13" s="47" t="s">
        <v>18</v>
      </c>
      <c r="B13" s="51">
        <v>3</v>
      </c>
      <c r="C13" s="14">
        <v>26029</v>
      </c>
      <c r="D13" s="11">
        <v>1976</v>
      </c>
      <c r="E13" s="15">
        <v>0</v>
      </c>
      <c r="F13" s="25">
        <v>0</v>
      </c>
      <c r="G13" s="11">
        <v>0</v>
      </c>
      <c r="H13" s="14">
        <v>0</v>
      </c>
      <c r="I13" s="11">
        <v>1976</v>
      </c>
      <c r="J13" s="11">
        <v>3</v>
      </c>
      <c r="K13" s="13">
        <v>148</v>
      </c>
      <c r="L13" s="14">
        <v>0</v>
      </c>
      <c r="M13" s="14">
        <v>0</v>
      </c>
      <c r="N13" s="11">
        <v>2</v>
      </c>
      <c r="O13" s="13">
        <v>99</v>
      </c>
      <c r="P13" s="14">
        <v>0</v>
      </c>
      <c r="Q13" s="13">
        <v>0</v>
      </c>
      <c r="R13" s="14">
        <v>0</v>
      </c>
      <c r="S13" s="13">
        <v>0</v>
      </c>
      <c r="T13" s="11">
        <v>3</v>
      </c>
      <c r="U13" s="14">
        <v>15</v>
      </c>
      <c r="V13" s="11">
        <v>3</v>
      </c>
      <c r="W13" s="13">
        <v>49</v>
      </c>
      <c r="X13" s="32">
        <f t="shared" si="0"/>
        <v>0.02479757085020243</v>
      </c>
    </row>
    <row r="14" spans="1:24" ht="15.75" customHeight="1">
      <c r="A14" s="47" t="s">
        <v>19</v>
      </c>
      <c r="B14" s="51">
        <v>0</v>
      </c>
      <c r="C14" s="14">
        <v>0</v>
      </c>
      <c r="D14" s="11">
        <v>0</v>
      </c>
      <c r="E14" s="11">
        <v>0</v>
      </c>
      <c r="F14" s="14">
        <v>0</v>
      </c>
      <c r="G14" s="11">
        <v>0</v>
      </c>
      <c r="H14" s="14">
        <v>0</v>
      </c>
      <c r="I14" s="11">
        <v>0</v>
      </c>
      <c r="J14" s="11">
        <v>0</v>
      </c>
      <c r="K14" s="13">
        <v>0</v>
      </c>
      <c r="L14" s="25">
        <v>0</v>
      </c>
      <c r="M14" s="25">
        <v>0</v>
      </c>
      <c r="N14" s="11">
        <v>0</v>
      </c>
      <c r="O14" s="13">
        <v>0</v>
      </c>
      <c r="P14" s="14">
        <v>0</v>
      </c>
      <c r="Q14" s="13">
        <v>0</v>
      </c>
      <c r="R14" s="14">
        <v>0</v>
      </c>
      <c r="S14" s="13">
        <v>0</v>
      </c>
      <c r="T14" s="11">
        <v>0</v>
      </c>
      <c r="U14" s="14">
        <v>0</v>
      </c>
      <c r="V14" s="11">
        <v>0</v>
      </c>
      <c r="W14" s="13">
        <v>0</v>
      </c>
      <c r="X14" s="32">
        <v>0</v>
      </c>
    </row>
    <row r="15" spans="1:24" ht="15.75" customHeight="1">
      <c r="A15" s="47" t="s">
        <v>20</v>
      </c>
      <c r="B15" s="52">
        <v>4</v>
      </c>
      <c r="C15" s="25">
        <v>11328</v>
      </c>
      <c r="D15" s="15">
        <v>3352</v>
      </c>
      <c r="E15" s="11">
        <v>0</v>
      </c>
      <c r="F15" s="14">
        <v>0</v>
      </c>
      <c r="G15" s="11">
        <v>0</v>
      </c>
      <c r="H15" s="14">
        <v>0</v>
      </c>
      <c r="I15" s="15">
        <v>3352</v>
      </c>
      <c r="J15" s="15">
        <v>4</v>
      </c>
      <c r="K15" s="16">
        <v>253</v>
      </c>
      <c r="L15" s="25">
        <v>0</v>
      </c>
      <c r="M15" s="25">
        <v>0</v>
      </c>
      <c r="N15" s="15">
        <v>2</v>
      </c>
      <c r="O15" s="16">
        <v>65</v>
      </c>
      <c r="P15" s="14">
        <v>0</v>
      </c>
      <c r="Q15" s="13">
        <v>0</v>
      </c>
      <c r="R15" s="14">
        <v>0</v>
      </c>
      <c r="S15" s="13">
        <v>0</v>
      </c>
      <c r="T15" s="15" t="s">
        <v>10</v>
      </c>
      <c r="U15" s="16" t="s">
        <v>10</v>
      </c>
      <c r="V15" s="11">
        <v>4</v>
      </c>
      <c r="W15" s="16">
        <v>187</v>
      </c>
      <c r="X15" s="32">
        <f t="shared" si="0"/>
        <v>0.05578758949880668</v>
      </c>
    </row>
    <row r="16" spans="1:24" ht="15.75" customHeight="1">
      <c r="A16" s="47" t="s">
        <v>21</v>
      </c>
      <c r="B16" s="51">
        <v>2</v>
      </c>
      <c r="C16" s="25" t="s">
        <v>10</v>
      </c>
      <c r="D16" s="15" t="s">
        <v>10</v>
      </c>
      <c r="E16" s="11">
        <v>0</v>
      </c>
      <c r="F16" s="14">
        <v>0</v>
      </c>
      <c r="G16" s="11">
        <v>0</v>
      </c>
      <c r="H16" s="14">
        <v>0</v>
      </c>
      <c r="I16" s="15" t="s">
        <v>10</v>
      </c>
      <c r="J16" s="15" t="s">
        <v>10</v>
      </c>
      <c r="K16" s="16" t="s">
        <v>10</v>
      </c>
      <c r="L16" s="25">
        <v>0</v>
      </c>
      <c r="M16" s="25">
        <v>0</v>
      </c>
      <c r="N16" s="15" t="s">
        <v>10</v>
      </c>
      <c r="O16" s="16" t="s">
        <v>10</v>
      </c>
      <c r="P16" s="14">
        <v>0</v>
      </c>
      <c r="Q16" s="13">
        <v>0</v>
      </c>
      <c r="R16" s="14">
        <v>0</v>
      </c>
      <c r="S16" s="13">
        <v>0</v>
      </c>
      <c r="T16" s="15" t="s">
        <v>10</v>
      </c>
      <c r="U16" s="16" t="s">
        <v>10</v>
      </c>
      <c r="V16" s="15" t="s">
        <v>10</v>
      </c>
      <c r="W16" s="16" t="s">
        <v>10</v>
      </c>
      <c r="X16" s="33" t="s">
        <v>10</v>
      </c>
    </row>
    <row r="17" spans="1:24" ht="15.75" customHeight="1">
      <c r="A17" s="47" t="s">
        <v>22</v>
      </c>
      <c r="B17" s="51">
        <v>8</v>
      </c>
      <c r="C17" s="14">
        <v>2906301</v>
      </c>
      <c r="D17" s="11">
        <v>15578</v>
      </c>
      <c r="E17" s="15">
        <v>0</v>
      </c>
      <c r="F17" s="25">
        <v>0</v>
      </c>
      <c r="G17" s="15">
        <v>3</v>
      </c>
      <c r="H17" s="25">
        <v>2608</v>
      </c>
      <c r="I17" s="11">
        <v>12970</v>
      </c>
      <c r="J17" s="11">
        <v>8</v>
      </c>
      <c r="K17" s="13">
        <v>995</v>
      </c>
      <c r="L17" s="14">
        <v>0</v>
      </c>
      <c r="M17" s="14">
        <v>0</v>
      </c>
      <c r="N17" s="11">
        <v>6</v>
      </c>
      <c r="O17" s="13">
        <v>492</v>
      </c>
      <c r="P17" s="14">
        <v>0</v>
      </c>
      <c r="Q17" s="13">
        <v>0</v>
      </c>
      <c r="R17" s="14">
        <v>0</v>
      </c>
      <c r="S17" s="13">
        <v>0</v>
      </c>
      <c r="T17" s="11">
        <v>3</v>
      </c>
      <c r="U17" s="14">
        <v>252</v>
      </c>
      <c r="V17" s="11">
        <v>8</v>
      </c>
      <c r="W17" s="13">
        <v>503</v>
      </c>
      <c r="X17" s="32">
        <f t="shared" si="0"/>
        <v>0.03228912569007575</v>
      </c>
    </row>
    <row r="18" spans="1:24" ht="15.75" customHeight="1">
      <c r="A18" s="47" t="s">
        <v>23</v>
      </c>
      <c r="B18" s="51">
        <v>5</v>
      </c>
      <c r="C18" s="14">
        <v>1010996</v>
      </c>
      <c r="D18" s="11">
        <v>12312</v>
      </c>
      <c r="E18" s="11">
        <v>0</v>
      </c>
      <c r="F18" s="14">
        <v>0</v>
      </c>
      <c r="G18" s="11">
        <v>0</v>
      </c>
      <c r="H18" s="14">
        <v>0</v>
      </c>
      <c r="I18" s="11">
        <v>12312</v>
      </c>
      <c r="J18" s="11">
        <v>5</v>
      </c>
      <c r="K18" s="13">
        <v>950</v>
      </c>
      <c r="L18" s="25" t="s">
        <v>10</v>
      </c>
      <c r="M18" s="16" t="s">
        <v>10</v>
      </c>
      <c r="N18" s="15" t="s">
        <v>10</v>
      </c>
      <c r="O18" s="16" t="s">
        <v>10</v>
      </c>
      <c r="P18" s="14">
        <v>0</v>
      </c>
      <c r="Q18" s="13">
        <v>0</v>
      </c>
      <c r="R18" s="14">
        <v>0</v>
      </c>
      <c r="S18" s="13">
        <v>0</v>
      </c>
      <c r="T18" s="11">
        <v>3</v>
      </c>
      <c r="U18" s="14">
        <v>60</v>
      </c>
      <c r="V18" s="11">
        <v>5</v>
      </c>
      <c r="W18" s="13">
        <v>369</v>
      </c>
      <c r="X18" s="33" t="s">
        <v>10</v>
      </c>
    </row>
    <row r="19" spans="1:24" ht="15.75" customHeight="1">
      <c r="A19" s="47" t="s">
        <v>24</v>
      </c>
      <c r="B19" s="51">
        <v>4</v>
      </c>
      <c r="C19" s="14">
        <v>9753806</v>
      </c>
      <c r="D19" s="11">
        <v>14910</v>
      </c>
      <c r="E19" s="11">
        <v>0</v>
      </c>
      <c r="F19" s="14">
        <v>0</v>
      </c>
      <c r="G19" s="11">
        <v>0</v>
      </c>
      <c r="H19" s="14">
        <v>0</v>
      </c>
      <c r="I19" s="11">
        <v>14910</v>
      </c>
      <c r="J19" s="11">
        <v>4</v>
      </c>
      <c r="K19" s="13">
        <v>1156</v>
      </c>
      <c r="L19" s="14">
        <v>0</v>
      </c>
      <c r="M19" s="14">
        <v>0</v>
      </c>
      <c r="N19" s="11">
        <v>3</v>
      </c>
      <c r="O19" s="13">
        <v>845</v>
      </c>
      <c r="P19" s="14">
        <v>0</v>
      </c>
      <c r="Q19" s="13">
        <v>0</v>
      </c>
      <c r="R19" s="14">
        <v>0</v>
      </c>
      <c r="S19" s="13">
        <v>0</v>
      </c>
      <c r="T19" s="15" t="s">
        <v>10</v>
      </c>
      <c r="U19" s="16" t="s">
        <v>10</v>
      </c>
      <c r="V19" s="11">
        <v>4</v>
      </c>
      <c r="W19" s="16">
        <v>310</v>
      </c>
      <c r="X19" s="32">
        <f t="shared" si="0"/>
        <v>0.02079141515761234</v>
      </c>
    </row>
    <row r="20" spans="1:24" ht="15.75" customHeight="1">
      <c r="A20" s="47" t="s">
        <v>25</v>
      </c>
      <c r="B20" s="52">
        <v>5</v>
      </c>
      <c r="C20" s="25">
        <v>1988731</v>
      </c>
      <c r="D20" s="15">
        <v>33889</v>
      </c>
      <c r="E20" s="11">
        <v>0</v>
      </c>
      <c r="F20" s="14">
        <v>0</v>
      </c>
      <c r="G20" s="15" t="s">
        <v>10</v>
      </c>
      <c r="H20" s="16" t="s">
        <v>10</v>
      </c>
      <c r="I20" s="15">
        <v>21800</v>
      </c>
      <c r="J20" s="15">
        <v>5</v>
      </c>
      <c r="K20" s="16">
        <v>1691</v>
      </c>
      <c r="L20" s="25">
        <v>0</v>
      </c>
      <c r="M20" s="25">
        <v>0</v>
      </c>
      <c r="N20" s="15" t="s">
        <v>10</v>
      </c>
      <c r="O20" s="16" t="s">
        <v>10</v>
      </c>
      <c r="P20" s="14">
        <v>0</v>
      </c>
      <c r="Q20" s="13">
        <v>0</v>
      </c>
      <c r="R20" s="14">
        <v>0</v>
      </c>
      <c r="S20" s="13">
        <v>0</v>
      </c>
      <c r="T20" s="11">
        <v>4</v>
      </c>
      <c r="U20" s="14">
        <v>68</v>
      </c>
      <c r="V20" s="11">
        <v>5</v>
      </c>
      <c r="W20" s="13">
        <v>1025</v>
      </c>
      <c r="X20" s="32">
        <f t="shared" si="0"/>
        <v>0.030245802472778777</v>
      </c>
    </row>
    <row r="21" spans="1:24" ht="15.75" customHeight="1" thickBot="1">
      <c r="A21" s="48" t="s">
        <v>26</v>
      </c>
      <c r="B21" s="53">
        <v>25</v>
      </c>
      <c r="C21" s="20">
        <v>21491652</v>
      </c>
      <c r="D21" s="17">
        <v>392371</v>
      </c>
      <c r="E21" s="18" t="s">
        <v>10</v>
      </c>
      <c r="F21" s="19" t="s">
        <v>10</v>
      </c>
      <c r="G21" s="18" t="s">
        <v>10</v>
      </c>
      <c r="H21" s="19" t="s">
        <v>10</v>
      </c>
      <c r="I21" s="17">
        <v>391913</v>
      </c>
      <c r="J21" s="17">
        <v>25</v>
      </c>
      <c r="K21" s="21">
        <v>30553</v>
      </c>
      <c r="L21" s="20">
        <v>0</v>
      </c>
      <c r="M21" s="20">
        <v>0</v>
      </c>
      <c r="N21" s="17">
        <v>18</v>
      </c>
      <c r="O21" s="21">
        <v>23828</v>
      </c>
      <c r="P21" s="17">
        <v>0</v>
      </c>
      <c r="Q21" s="21">
        <v>0</v>
      </c>
      <c r="R21" s="17">
        <v>0</v>
      </c>
      <c r="S21" s="21">
        <v>0</v>
      </c>
      <c r="T21" s="17">
        <v>12</v>
      </c>
      <c r="U21" s="20">
        <v>1072</v>
      </c>
      <c r="V21" s="17">
        <v>25</v>
      </c>
      <c r="W21" s="21">
        <v>6725</v>
      </c>
      <c r="X21" s="34">
        <f>(M21+W21)/D21</f>
        <v>0.017139391035525052</v>
      </c>
    </row>
    <row r="22" spans="1:24" ht="15.75" customHeight="1" thickTop="1">
      <c r="A22" s="49" t="s">
        <v>27</v>
      </c>
      <c r="B22" s="54">
        <v>111</v>
      </c>
      <c r="C22" s="28">
        <v>41584315</v>
      </c>
      <c r="D22" s="27">
        <v>485479</v>
      </c>
      <c r="E22" s="27">
        <v>4</v>
      </c>
      <c r="F22" s="28">
        <v>3648</v>
      </c>
      <c r="G22" s="27">
        <v>16</v>
      </c>
      <c r="H22" s="28">
        <v>58102</v>
      </c>
      <c r="I22" s="27">
        <v>468277</v>
      </c>
      <c r="J22" s="27">
        <v>101</v>
      </c>
      <c r="K22" s="29">
        <v>36373</v>
      </c>
      <c r="L22" s="45" t="s">
        <v>10</v>
      </c>
      <c r="M22" s="35" t="s">
        <v>10</v>
      </c>
      <c r="N22" s="27">
        <v>63</v>
      </c>
      <c r="O22" s="37">
        <v>26660</v>
      </c>
      <c r="P22" s="28">
        <v>0</v>
      </c>
      <c r="Q22" s="29">
        <v>0</v>
      </c>
      <c r="R22" s="28">
        <v>0</v>
      </c>
      <c r="S22" s="29">
        <v>0</v>
      </c>
      <c r="T22" s="27">
        <v>61</v>
      </c>
      <c r="U22" s="28">
        <v>2125</v>
      </c>
      <c r="V22" s="27">
        <v>111</v>
      </c>
      <c r="W22" s="28">
        <v>9539</v>
      </c>
      <c r="X22" s="36">
        <v>0.019998805303627964</v>
      </c>
    </row>
    <row r="23" spans="1:24" ht="15.75" customHeight="1">
      <c r="A23" s="22"/>
      <c r="B23" s="14"/>
      <c r="C23" s="14"/>
      <c r="D23" s="14"/>
      <c r="E23" s="14"/>
      <c r="F23" s="12"/>
      <c r="G23" s="14"/>
      <c r="H23" s="12"/>
      <c r="I23" s="14"/>
      <c r="J23" s="14"/>
      <c r="K23" s="12"/>
      <c r="L23" s="14"/>
      <c r="M23" s="12"/>
      <c r="N23" s="14"/>
      <c r="O23" s="14"/>
      <c r="P23" s="12"/>
      <c r="Q23" s="12"/>
      <c r="R23" s="12"/>
      <c r="S23" s="23"/>
      <c r="T23" s="23"/>
      <c r="U23" s="24"/>
      <c r="V23" s="24"/>
      <c r="W23" s="24"/>
      <c r="X23" s="24"/>
    </row>
    <row r="24" spans="1:25" ht="15.75" customHeight="1">
      <c r="A24" s="39"/>
      <c r="B24" s="63" t="s">
        <v>28</v>
      </c>
      <c r="C24" s="63"/>
      <c r="D24" s="63"/>
      <c r="E24" s="63"/>
      <c r="F24" s="63"/>
      <c r="G24" s="63"/>
      <c r="H24" s="63"/>
      <c r="I24" s="63"/>
      <c r="J24" s="63"/>
      <c r="K24" s="63"/>
      <c r="L24" s="63" t="s">
        <v>28</v>
      </c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24"/>
    </row>
    <row r="25" spans="1:25" ht="15.75" customHeight="1">
      <c r="A25" s="39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24"/>
    </row>
    <row r="26" spans="1:25" ht="15.75" customHeight="1">
      <c r="A26" s="39"/>
      <c r="B26" s="1" t="s">
        <v>29</v>
      </c>
      <c r="C26" s="24"/>
      <c r="D26" s="24"/>
      <c r="E26" s="1"/>
      <c r="F26" s="24"/>
      <c r="G26" s="24"/>
      <c r="H26" s="24"/>
      <c r="I26" s="24"/>
      <c r="J26" s="24"/>
      <c r="K26" s="24"/>
      <c r="L26" s="1" t="s">
        <v>29</v>
      </c>
      <c r="M26" s="24"/>
      <c r="N26" s="24"/>
      <c r="O26" s="1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 ht="15.75" customHeight="1">
      <c r="A27" s="39"/>
      <c r="B27" s="2" t="s">
        <v>37</v>
      </c>
      <c r="C27" s="24"/>
      <c r="D27" s="24"/>
      <c r="E27" s="2"/>
      <c r="F27" s="24"/>
      <c r="G27" s="24"/>
      <c r="H27" s="24"/>
      <c r="I27" s="24"/>
      <c r="J27" s="24"/>
      <c r="K27" s="24"/>
      <c r="L27" s="2" t="s">
        <v>37</v>
      </c>
      <c r="M27" s="24"/>
      <c r="N27" s="24"/>
      <c r="O27" s="2"/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spans="1:25" ht="15.75" customHeight="1">
      <c r="A28" s="39"/>
      <c r="B28" s="2" t="s">
        <v>30</v>
      </c>
      <c r="C28" s="24"/>
      <c r="D28" s="24"/>
      <c r="E28" s="2"/>
      <c r="F28" s="24"/>
      <c r="G28" s="24"/>
      <c r="H28" s="24"/>
      <c r="I28" s="24"/>
      <c r="J28" s="24"/>
      <c r="K28" s="24"/>
      <c r="L28" s="2" t="s">
        <v>30</v>
      </c>
      <c r="M28" s="24"/>
      <c r="N28" s="24"/>
      <c r="O28" s="2"/>
      <c r="P28" s="24"/>
      <c r="Q28" s="24"/>
      <c r="R28" s="24"/>
      <c r="S28" s="24"/>
      <c r="T28" s="24"/>
      <c r="U28" s="24"/>
      <c r="V28" s="24"/>
      <c r="W28" s="24"/>
      <c r="X28" s="24"/>
      <c r="Y28" s="24"/>
    </row>
  </sheetData>
  <sheetProtection/>
  <mergeCells count="21">
    <mergeCell ref="L1:X1"/>
    <mergeCell ref="A2:A4"/>
    <mergeCell ref="B2:B4"/>
    <mergeCell ref="C2:C4"/>
    <mergeCell ref="D2:D4"/>
    <mergeCell ref="I2:I4"/>
    <mergeCell ref="J2:K3"/>
    <mergeCell ref="X2:X3"/>
    <mergeCell ref="V2:W3"/>
    <mergeCell ref="L3:M3"/>
    <mergeCell ref="N3:O3"/>
    <mergeCell ref="P3:Q3"/>
    <mergeCell ref="R3:S3"/>
    <mergeCell ref="T3:U3"/>
    <mergeCell ref="B1:K1"/>
    <mergeCell ref="E2:F3"/>
    <mergeCell ref="G2:H3"/>
    <mergeCell ref="L2:Q2"/>
    <mergeCell ref="R2:U2"/>
    <mergeCell ref="B24:K25"/>
    <mergeCell ref="L24:X25"/>
  </mergeCells>
  <printOptions/>
  <pageMargins left="0.45" right="0.4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P7" sqref="P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Nebraska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Bouma, Richard</dc:creator>
  <cp:keywords/>
  <dc:description/>
  <cp:lastModifiedBy>Voelker, Jo</cp:lastModifiedBy>
  <cp:lastPrinted>2016-06-10T15:38:27Z</cp:lastPrinted>
  <dcterms:created xsi:type="dcterms:W3CDTF">2016-06-08T16:27:16Z</dcterms:created>
  <dcterms:modified xsi:type="dcterms:W3CDTF">2016-06-27T18:47:27Z</dcterms:modified>
  <cp:category/>
  <cp:version/>
  <cp:contentType/>
  <cp:contentStatus/>
</cp:coreProperties>
</file>